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365" yWindow="-135" windowWidth="8145" windowHeight="8400" tabRatio="291" activeTab="4"/>
  </bookViews>
  <sheets>
    <sheet name="規定の部" sheetId="9" r:id="rId1"/>
    <sheet name="自由の部" sheetId="2" r:id="rId2"/>
    <sheet name="賞割表" sheetId="4" state="hidden" r:id="rId3"/>
    <sheet name="code2" sheetId="5" state="hidden" r:id="rId4"/>
    <sheet name="応募用紙" sheetId="6" r:id="rId5"/>
  </sheets>
  <externalReferences>
    <externalReference r:id="rId6"/>
    <externalReference r:id="rId7"/>
  </externalReferences>
  <definedNames>
    <definedName name="_10syouwari_last_1" localSheetId="0">code2!#REF!</definedName>
    <definedName name="_10syouwari_last_1">code2!#REF!</definedName>
    <definedName name="_11tuki_1">code2!$K$2:$K$13</definedName>
    <definedName name="_12小１_1" localSheetId="0">code2!#REF!</definedName>
    <definedName name="_12小１_1">code2!#REF!</definedName>
    <definedName name="_1dantaibango_1" localSheetId="0">#REF!</definedName>
    <definedName name="_1dantaibango_1">#REF!</definedName>
    <definedName name="_2g_kouhitu_1" localSheetId="0">code2!#REF!</definedName>
    <definedName name="_2g_kouhitu_1">code2!#REF!</definedName>
    <definedName name="_3g_mouhitu_1" localSheetId="0">code2!#REF!</definedName>
    <definedName name="_3g_mouhitu_1">code2!#REF!</definedName>
    <definedName name="_4gcode_1" localSheetId="0">code2!#REF!</definedName>
    <definedName name="_4gcode_1">code2!#REF!</definedName>
    <definedName name="_5hi_1">code2!$L$2:$L$32</definedName>
    <definedName name="_6inji_1" localSheetId="0">code2!#REF!</definedName>
    <definedName name="_6inji_1">code2!#REF!</definedName>
    <definedName name="_7kouhitukitei_1" localSheetId="0">規定の部!$A$10:$G$211</definedName>
    <definedName name="_7kouhitukitei_1">自由の部!$A$10:$G$211</definedName>
    <definedName name="_8kouhitukitei_2" localSheetId="0">#REF!</definedName>
    <definedName name="_8kouhitukitei_2">#REF!</definedName>
    <definedName name="_9siharai_1">code2!$N$2:$N$3</definedName>
    <definedName name="bcode">[1]code!$E$2:$E$9</definedName>
    <definedName name="dantaibango" localSheetId="0">#REF!</definedName>
    <definedName name="dantaibango">#REF!</definedName>
    <definedName name="dd">code2!$L$2:$L$32</definedName>
    <definedName name="first">code2!$P$2:$P$4</definedName>
    <definedName name="g_kouhitu" localSheetId="0">[2]code!#REF!</definedName>
    <definedName name="g_kouhitu">[2]code!#REF!</definedName>
    <definedName name="g_mouhitu" localSheetId="0">[2]code!#REF!</definedName>
    <definedName name="g_mouhitu">[2]code!#REF!</definedName>
    <definedName name="gakunen">code2!$A$2:$A$21</definedName>
    <definedName name="gcode" localSheetId="0">[2]code!#REF!</definedName>
    <definedName name="gcode">[2]code!#REF!</definedName>
    <definedName name="hi">[2]code!$L$2:$L$32</definedName>
    <definedName name="inji" localSheetId="0">[2]code!#REF!</definedName>
    <definedName name="inji">[2]code!#REF!</definedName>
    <definedName name="jikan">[2]code!$B$2:$B$3</definedName>
    <definedName name="kadai">code2!$B$2:$B$5</definedName>
    <definedName name="kaijyo">[2]code!$H$2:$H$25</definedName>
    <definedName name="kouhitujiyu" localSheetId="0">#REF!</definedName>
    <definedName name="kouhitujiyu">#REF!</definedName>
    <definedName name="kouhitukitei">#REF!</definedName>
    <definedName name="last">code2!$R$2:$R$7</definedName>
    <definedName name="mm">code2!$K$2:$K$13</definedName>
    <definedName name="mouhitujiyu" localSheetId="0">#REF!</definedName>
    <definedName name="mouhitujiyu">#REF!</definedName>
    <definedName name="mouhitukitei" localSheetId="0">#REF!</definedName>
    <definedName name="mouhitukitei">#REF!</definedName>
    <definedName name="ncode">[1]code!$R$2:$R$4</definedName>
    <definedName name="osiharai">code2!$N$2:$N$3</definedName>
    <definedName name="_xlnm.Print_Titles" localSheetId="0">規定の部!$1:$11</definedName>
    <definedName name="_xlnm.Print_Titles" localSheetId="1">自由の部!$1:$11</definedName>
    <definedName name="scode">[1]code!$H$2:$H$3</definedName>
    <definedName name="second">code2!$Q$2:$Q$8</definedName>
    <definedName name="siharai">[2]code!$N$2:$N$3</definedName>
    <definedName name="sinsa">code2!$D$2:$D$3</definedName>
    <definedName name="syouwari_last" localSheetId="0">[2]code!#REF!</definedName>
    <definedName name="syouwari_last">[2]code!#REF!</definedName>
    <definedName name="syowari">code2!$I$2:$I$4</definedName>
    <definedName name="syowari_last">code2!$P$2:$P$7</definedName>
    <definedName name="tuki" localSheetId="0">#REF!</definedName>
    <definedName name="tuki">#REF!</definedName>
    <definedName name="小１" localSheetId="0">[2]code!#REF!</definedName>
    <definedName name="小１">[2]code!#REF!</definedName>
  </definedNames>
  <calcPr calcId="145621"/>
</workbook>
</file>

<file path=xl/calcChain.xml><?xml version="1.0" encoding="utf-8"?>
<calcChain xmlns="http://schemas.openxmlformats.org/spreadsheetml/2006/main">
  <c r="E28" i="6" l="1"/>
  <c r="P18" i="6"/>
  <c r="O27" i="6"/>
  <c r="D28" i="6" l="1"/>
  <c r="C28" i="6"/>
  <c r="B28" i="6"/>
  <c r="E25" i="6"/>
  <c r="D25" i="6"/>
  <c r="C25" i="6"/>
  <c r="B25" i="6"/>
  <c r="E22" i="6"/>
  <c r="D22" i="6"/>
  <c r="C22" i="6"/>
  <c r="B22" i="6"/>
  <c r="E19" i="6"/>
  <c r="D19" i="6"/>
  <c r="C19" i="6"/>
  <c r="B19" i="6"/>
  <c r="E16" i="6"/>
  <c r="D16" i="6"/>
  <c r="C16" i="6"/>
  <c r="B16" i="6"/>
  <c r="L11" i="9"/>
  <c r="AA212" i="9"/>
  <c r="Z212" i="9"/>
  <c r="X212" i="9"/>
  <c r="W212" i="9"/>
  <c r="V212" i="9"/>
  <c r="Q212" i="9"/>
  <c r="P212" i="9"/>
  <c r="O212" i="9"/>
  <c r="N212" i="9"/>
  <c r="M212" i="9"/>
  <c r="K212" i="9"/>
  <c r="J212" i="9"/>
  <c r="I211" i="9"/>
  <c r="I210" i="9"/>
  <c r="I209" i="9"/>
  <c r="I208" i="9"/>
  <c r="I207" i="9"/>
  <c r="I206" i="9"/>
  <c r="I205" i="9"/>
  <c r="I204" i="9"/>
  <c r="I203" i="9"/>
  <c r="I202" i="9"/>
  <c r="I201" i="9"/>
  <c r="I200" i="9"/>
  <c r="I199" i="9"/>
  <c r="I198" i="9"/>
  <c r="I197" i="9"/>
  <c r="I196" i="9"/>
  <c r="I195" i="9"/>
  <c r="I194" i="9"/>
  <c r="I193" i="9"/>
  <c r="I192" i="9"/>
  <c r="I191" i="9"/>
  <c r="I190" i="9"/>
  <c r="I189" i="9"/>
  <c r="I188" i="9"/>
  <c r="I187" i="9"/>
  <c r="I186" i="9"/>
  <c r="I185" i="9"/>
  <c r="I184" i="9"/>
  <c r="I183" i="9"/>
  <c r="I182" i="9"/>
  <c r="I181" i="9"/>
  <c r="I180" i="9"/>
  <c r="I179" i="9"/>
  <c r="I178" i="9"/>
  <c r="I177" i="9"/>
  <c r="I176" i="9"/>
  <c r="I175" i="9"/>
  <c r="I174" i="9"/>
  <c r="I173" i="9"/>
  <c r="I172" i="9"/>
  <c r="I171" i="9"/>
  <c r="I170" i="9"/>
  <c r="I169" i="9"/>
  <c r="I168" i="9"/>
  <c r="I167" i="9"/>
  <c r="I166" i="9"/>
  <c r="I165" i="9"/>
  <c r="I164" i="9"/>
  <c r="I163" i="9"/>
  <c r="I162" i="9"/>
  <c r="I161" i="9"/>
  <c r="I160" i="9"/>
  <c r="I159" i="9"/>
  <c r="I158" i="9"/>
  <c r="I157" i="9"/>
  <c r="I156" i="9"/>
  <c r="I155" i="9"/>
  <c r="I154" i="9"/>
  <c r="I153" i="9"/>
  <c r="I152" i="9"/>
  <c r="I151" i="9"/>
  <c r="I150" i="9"/>
  <c r="I149" i="9"/>
  <c r="I148" i="9"/>
  <c r="I147" i="9"/>
  <c r="I146" i="9"/>
  <c r="I145" i="9"/>
  <c r="I144" i="9"/>
  <c r="I143" i="9"/>
  <c r="I142" i="9"/>
  <c r="I141" i="9"/>
  <c r="I140" i="9"/>
  <c r="I139" i="9"/>
  <c r="I138" i="9"/>
  <c r="I137" i="9"/>
  <c r="I136" i="9"/>
  <c r="I135" i="9"/>
  <c r="I134" i="9"/>
  <c r="I133" i="9"/>
  <c r="I132" i="9"/>
  <c r="I131" i="9"/>
  <c r="I130" i="9"/>
  <c r="I129" i="9"/>
  <c r="I128" i="9"/>
  <c r="I127" i="9"/>
  <c r="I126" i="9"/>
  <c r="I125" i="9"/>
  <c r="I124" i="9"/>
  <c r="I123" i="9"/>
  <c r="I122" i="9"/>
  <c r="I121" i="9"/>
  <c r="I120" i="9"/>
  <c r="I119" i="9"/>
  <c r="I118" i="9"/>
  <c r="I117" i="9"/>
  <c r="I116" i="9"/>
  <c r="I115" i="9"/>
  <c r="I114" i="9"/>
  <c r="I113" i="9"/>
  <c r="I112" i="9"/>
  <c r="I111" i="9"/>
  <c r="I110" i="9"/>
  <c r="I109" i="9"/>
  <c r="I108" i="9"/>
  <c r="I107" i="9"/>
  <c r="I106" i="9"/>
  <c r="I105" i="9"/>
  <c r="I104" i="9"/>
  <c r="I103" i="9"/>
  <c r="I102" i="9"/>
  <c r="I101" i="9"/>
  <c r="I100" i="9"/>
  <c r="I99" i="9"/>
  <c r="I98" i="9"/>
  <c r="I97" i="9"/>
  <c r="I96" i="9"/>
  <c r="I95" i="9"/>
  <c r="I94" i="9"/>
  <c r="I93" i="9"/>
  <c r="I92" i="9"/>
  <c r="I91" i="9"/>
  <c r="I90" i="9"/>
  <c r="I89" i="9"/>
  <c r="I88" i="9"/>
  <c r="I87" i="9"/>
  <c r="I86" i="9"/>
  <c r="I85" i="9"/>
  <c r="I84" i="9"/>
  <c r="I83" i="9"/>
  <c r="I82" i="9"/>
  <c r="I81" i="9"/>
  <c r="I80" i="9"/>
  <c r="I79" i="9"/>
  <c r="I78" i="9"/>
  <c r="I77" i="9"/>
  <c r="I76" i="9"/>
  <c r="I75" i="9"/>
  <c r="I74" i="9"/>
  <c r="I73" i="9"/>
  <c r="I72" i="9"/>
  <c r="I71" i="9"/>
  <c r="I70" i="9"/>
  <c r="I69" i="9"/>
  <c r="I68" i="9"/>
  <c r="I67" i="9"/>
  <c r="I66" i="9"/>
  <c r="I65" i="9"/>
  <c r="I64" i="9"/>
  <c r="I63" i="9"/>
  <c r="I62" i="9"/>
  <c r="I61" i="9"/>
  <c r="I60" i="9"/>
  <c r="I59" i="9"/>
  <c r="I58" i="9"/>
  <c r="I57" i="9"/>
  <c r="I56" i="9"/>
  <c r="I55" i="9"/>
  <c r="I54" i="9"/>
  <c r="I53" i="9"/>
  <c r="I52" i="9"/>
  <c r="I51" i="9"/>
  <c r="I50" i="9"/>
  <c r="I49" i="9"/>
  <c r="I48" i="9"/>
  <c r="I47" i="9"/>
  <c r="I46" i="9"/>
  <c r="I45" i="9"/>
  <c r="I44" i="9"/>
  <c r="I43" i="9"/>
  <c r="I42" i="9"/>
  <c r="I41" i="9"/>
  <c r="I40" i="9"/>
  <c r="I39" i="9"/>
  <c r="I38" i="9"/>
  <c r="I37" i="9"/>
  <c r="I36" i="9"/>
  <c r="I35" i="9"/>
  <c r="I34" i="9"/>
  <c r="I33" i="9"/>
  <c r="I32" i="9"/>
  <c r="I31" i="9"/>
  <c r="I30" i="9"/>
  <c r="L29" i="9"/>
  <c r="I29" i="9"/>
  <c r="L28" i="9"/>
  <c r="I28" i="9"/>
  <c r="L27" i="9"/>
  <c r="I27" i="9"/>
  <c r="L26" i="9"/>
  <c r="I26" i="9"/>
  <c r="L25" i="9"/>
  <c r="I25" i="9"/>
  <c r="L24" i="9"/>
  <c r="I24" i="9"/>
  <c r="L23" i="9"/>
  <c r="I23" i="9"/>
  <c r="L22" i="9"/>
  <c r="I22" i="9"/>
  <c r="L21" i="9"/>
  <c r="I21" i="9"/>
  <c r="L20" i="9"/>
  <c r="I20" i="9"/>
  <c r="L19" i="9"/>
  <c r="I19" i="9"/>
  <c r="L18" i="9"/>
  <c r="I18" i="9"/>
  <c r="L17" i="9"/>
  <c r="I17" i="9"/>
  <c r="L16" i="9"/>
  <c r="I16" i="9"/>
  <c r="L15" i="9"/>
  <c r="I15" i="9"/>
  <c r="L14" i="9"/>
  <c r="I14" i="9"/>
  <c r="L13" i="9"/>
  <c r="I13" i="9"/>
  <c r="L12" i="9"/>
  <c r="L212" i="9" s="1"/>
  <c r="I12" i="9"/>
  <c r="AD18" i="9" s="1"/>
  <c r="B6" i="9"/>
  <c r="B5" i="9"/>
  <c r="B6" i="2" l="1"/>
  <c r="B5" i="2"/>
  <c r="L29" i="2"/>
  <c r="D29" i="6" s="1"/>
  <c r="L28" i="2"/>
  <c r="C29" i="6" s="1"/>
  <c r="L27" i="2"/>
  <c r="B29" i="6" s="1"/>
  <c r="L26" i="2"/>
  <c r="E26" i="6" s="1"/>
  <c r="L25" i="2"/>
  <c r="D26" i="6" s="1"/>
  <c r="L24" i="2"/>
  <c r="C26" i="6" s="1"/>
  <c r="L23" i="2"/>
  <c r="B26" i="6" s="1"/>
  <c r="L22" i="2"/>
  <c r="E23" i="6" s="1"/>
  <c r="L21" i="2"/>
  <c r="D23" i="6" s="1"/>
  <c r="L20" i="2"/>
  <c r="C23" i="6" s="1"/>
  <c r="L19" i="2"/>
  <c r="B23" i="6" s="1"/>
  <c r="L18" i="2"/>
  <c r="E20" i="6" s="1"/>
  <c r="L17" i="2"/>
  <c r="D20" i="6" s="1"/>
  <c r="L16" i="2"/>
  <c r="C20" i="6" s="1"/>
  <c r="L15" i="2"/>
  <c r="B20" i="6" s="1"/>
  <c r="L14" i="2"/>
  <c r="E17" i="6" s="1"/>
  <c r="L13" i="2"/>
  <c r="D17" i="6" s="1"/>
  <c r="L12" i="2"/>
  <c r="C17" i="6" s="1"/>
  <c r="L11" i="2"/>
  <c r="B17" i="6" s="1"/>
  <c r="E29" i="6" l="1"/>
  <c r="F28" i="6" s="1"/>
  <c r="M17" i="6"/>
  <c r="O17" i="6" l="1"/>
  <c r="P17" i="6" s="1"/>
  <c r="M16" i="6"/>
  <c r="I12" i="2"/>
  <c r="N2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AA212" i="2"/>
  <c r="O16" i="6" l="1"/>
  <c r="P16" i="6" s="1"/>
  <c r="Q16" i="6" s="1"/>
  <c r="M23" i="6" s="1"/>
  <c r="P23" i="6" s="1"/>
  <c r="Q23" i="6" s="1"/>
  <c r="H7" i="6" s="1"/>
  <c r="X212" i="2"/>
  <c r="L212" i="2"/>
  <c r="P212" i="2"/>
  <c r="V212" i="2"/>
  <c r="J212" i="2"/>
  <c r="W212" i="2"/>
  <c r="O212" i="2"/>
  <c r="K212" i="2"/>
  <c r="Z212" i="2"/>
  <c r="Q212" i="2"/>
  <c r="M212" i="2"/>
  <c r="AD18" i="2"/>
</calcChain>
</file>

<file path=xl/sharedStrings.xml><?xml version="1.0" encoding="utf-8"?>
<sst xmlns="http://schemas.openxmlformats.org/spreadsheetml/2006/main" count="239" uniqueCount="157">
  <si>
    <t>※応募用紙も記入してください。</t>
  </si>
  <si>
    <t>選んでください</t>
  </si>
  <si>
    <t>団体番号</t>
  </si>
  <si>
    <t>団体名</t>
  </si>
  <si>
    <t>クラス</t>
  </si>
  <si>
    <t>※応募用紙に団体番号と団体名を入力すると上のセルに団体番号と団体名が表示されます。</t>
  </si>
  <si>
    <t>作品番号</t>
  </si>
  <si>
    <t>学年</t>
  </si>
  <si>
    <t>最終審査</t>
  </si>
  <si>
    <t>賞</t>
  </si>
  <si>
    <t>点数</t>
  </si>
  <si>
    <t>優秀特選</t>
  </si>
  <si>
    <t>特選</t>
  </si>
  <si>
    <t>金賞</t>
  </si>
  <si>
    <t>銀賞</t>
  </si>
  <si>
    <t>銅賞</t>
  </si>
  <si>
    <t>計</t>
  </si>
  <si>
    <t>自由課題
出品数</t>
  </si>
  <si>
    <t>幼児</t>
  </si>
  <si>
    <t>小１</t>
  </si>
  <si>
    <t>小２</t>
  </si>
  <si>
    <t>小３</t>
  </si>
  <si>
    <t>小４</t>
  </si>
  <si>
    <t>小５</t>
  </si>
  <si>
    <t>小６</t>
  </si>
  <si>
    <t>中１</t>
  </si>
  <si>
    <t>中２</t>
  </si>
  <si>
    <t>中３</t>
  </si>
  <si>
    <t>合計</t>
  </si>
  <si>
    <t>月</t>
  </si>
  <si>
    <t>日</t>
  </si>
  <si>
    <t>人数／賞割</t>
  </si>
  <si>
    <t>準特選</t>
  </si>
  <si>
    <t>審査方法</t>
  </si>
  <si>
    <t>1次審査</t>
  </si>
  <si>
    <t>2次席書</t>
  </si>
  <si>
    <t>2次公募・最終</t>
  </si>
  <si>
    <t>一審済み</t>
  </si>
  <si>
    <t>入金予定</t>
  </si>
  <si>
    <t>席書</t>
  </si>
  <si>
    <t>一審なし</t>
  </si>
  <si>
    <t>入金済み</t>
  </si>
  <si>
    <t>高１</t>
  </si>
  <si>
    <t>高２</t>
  </si>
  <si>
    <t>高３</t>
  </si>
  <si>
    <t>短大１</t>
  </si>
  <si>
    <t>短大２</t>
  </si>
  <si>
    <t>専門学校</t>
  </si>
  <si>
    <t>大１</t>
  </si>
  <si>
    <t>大２</t>
  </si>
  <si>
    <t>大３</t>
  </si>
  <si>
    <t>大４</t>
  </si>
  <si>
    <t>団体番号</t>
    <rPh sb="0" eb="2">
      <t>ダンタイ</t>
    </rPh>
    <rPh sb="2" eb="4">
      <t>バンゴウ</t>
    </rPh>
    <phoneticPr fontId="7"/>
  </si>
  <si>
    <t>団体名</t>
    <rPh sb="0" eb="2">
      <t>ダンタイ</t>
    </rPh>
    <rPh sb="2" eb="3">
      <t>メイ</t>
    </rPh>
    <phoneticPr fontId="7"/>
  </si>
  <si>
    <t>フリガナ</t>
    <phoneticPr fontId="7"/>
  </si>
  <si>
    <t>責任者氏名</t>
    <rPh sb="0" eb="3">
      <t>セキニンシャ</t>
    </rPh>
    <rPh sb="3" eb="5">
      <t>シメイ</t>
    </rPh>
    <phoneticPr fontId="7"/>
  </si>
  <si>
    <t>フリガナ</t>
    <phoneticPr fontId="7"/>
  </si>
  <si>
    <t>郵便番号</t>
    <rPh sb="0" eb="4">
      <t>ユウビンバンゴウ</t>
    </rPh>
    <phoneticPr fontId="7"/>
  </si>
  <si>
    <t>住所</t>
    <rPh sb="0" eb="2">
      <t>ジュウショ</t>
    </rPh>
    <phoneticPr fontId="7"/>
  </si>
  <si>
    <t>電話番号</t>
    <rPh sb="0" eb="2">
      <t>デンワ</t>
    </rPh>
    <rPh sb="2" eb="4">
      <t>バンゴウ</t>
    </rPh>
    <phoneticPr fontId="7"/>
  </si>
  <si>
    <t>規定の部</t>
    <rPh sb="0" eb="2">
      <t>キテイ</t>
    </rPh>
    <rPh sb="3" eb="4">
      <t>ブ</t>
    </rPh>
    <phoneticPr fontId="7"/>
  </si>
  <si>
    <t>自由の部</t>
    <rPh sb="0" eb="2">
      <t>ジユウ</t>
    </rPh>
    <rPh sb="3" eb="4">
      <t>ブ</t>
    </rPh>
    <phoneticPr fontId="7"/>
  </si>
  <si>
    <t>年長</t>
    <rPh sb="0" eb="2">
      <t>ネンチョウ</t>
    </rPh>
    <phoneticPr fontId="7"/>
  </si>
  <si>
    <t>年中</t>
    <rPh sb="0" eb="2">
      <t>ネンチュウ</t>
    </rPh>
    <phoneticPr fontId="7"/>
  </si>
  <si>
    <t>年少</t>
    <rPh sb="0" eb="2">
      <t>ネンショウ</t>
    </rPh>
    <phoneticPr fontId="7"/>
  </si>
  <si>
    <t>小1</t>
    <rPh sb="0" eb="1">
      <t>ショウ</t>
    </rPh>
    <phoneticPr fontId="7"/>
  </si>
  <si>
    <t>小2</t>
    <rPh sb="0" eb="1">
      <t>ショウ</t>
    </rPh>
    <phoneticPr fontId="7"/>
  </si>
  <si>
    <t>小3</t>
    <rPh sb="0" eb="1">
      <t>ショウ</t>
    </rPh>
    <phoneticPr fontId="7"/>
  </si>
  <si>
    <t>小4</t>
    <rPh sb="0" eb="1">
      <t>ショウ</t>
    </rPh>
    <phoneticPr fontId="7"/>
  </si>
  <si>
    <t>小5</t>
    <rPh sb="0" eb="1">
      <t>ショウ</t>
    </rPh>
    <phoneticPr fontId="7"/>
  </si>
  <si>
    <t>小6</t>
    <rPh sb="0" eb="1">
      <t>ショウ</t>
    </rPh>
    <phoneticPr fontId="7"/>
  </si>
  <si>
    <t>中1</t>
    <rPh sb="0" eb="1">
      <t>チュウ</t>
    </rPh>
    <phoneticPr fontId="7"/>
  </si>
  <si>
    <t>中2</t>
    <rPh sb="0" eb="1">
      <t>チュウ</t>
    </rPh>
    <phoneticPr fontId="7"/>
  </si>
  <si>
    <t>中3</t>
    <rPh sb="0" eb="1">
      <t>チュウ</t>
    </rPh>
    <phoneticPr fontId="7"/>
  </si>
  <si>
    <t>高1</t>
    <rPh sb="0" eb="1">
      <t>コウ</t>
    </rPh>
    <phoneticPr fontId="7"/>
  </si>
  <si>
    <t>高2</t>
    <rPh sb="0" eb="1">
      <t>コウ</t>
    </rPh>
    <phoneticPr fontId="7"/>
  </si>
  <si>
    <t>高3</t>
    <rPh sb="0" eb="1">
      <t>コウ</t>
    </rPh>
    <phoneticPr fontId="7"/>
  </si>
  <si>
    <t>大1</t>
    <rPh sb="0" eb="1">
      <t>ダイ</t>
    </rPh>
    <phoneticPr fontId="7"/>
  </si>
  <si>
    <t>大2</t>
    <rPh sb="0" eb="1">
      <t>ダイ</t>
    </rPh>
    <phoneticPr fontId="7"/>
  </si>
  <si>
    <t>大3</t>
    <rPh sb="0" eb="1">
      <t>ダイ</t>
    </rPh>
    <phoneticPr fontId="7"/>
  </si>
  <si>
    <t>大4</t>
    <rPh sb="0" eb="1">
      <t>ダイ</t>
    </rPh>
    <phoneticPr fontId="7"/>
  </si>
  <si>
    <t>合計</t>
    <rPh sb="0" eb="2">
      <t>ゴウケイ</t>
    </rPh>
    <phoneticPr fontId="7"/>
  </si>
  <si>
    <t>―　応　募　用　紙　―</t>
    <rPh sb="2" eb="3">
      <t>オウ</t>
    </rPh>
    <rPh sb="4" eb="5">
      <t>ツノル</t>
    </rPh>
    <rPh sb="6" eb="7">
      <t>ヨウ</t>
    </rPh>
    <rPh sb="8" eb="9">
      <t>カミ</t>
    </rPh>
    <phoneticPr fontId="7"/>
  </si>
  <si>
    <t>学年</t>
    <rPh sb="0" eb="2">
      <t>ガクネン</t>
    </rPh>
    <phoneticPr fontId="7"/>
  </si>
  <si>
    <t>幼児・小学・中学</t>
    <rPh sb="0" eb="2">
      <t>ヨウジ</t>
    </rPh>
    <rPh sb="3" eb="5">
      <t>ショウガク</t>
    </rPh>
    <rPh sb="6" eb="8">
      <t>チュウガク</t>
    </rPh>
    <phoneticPr fontId="7"/>
  </si>
  <si>
    <t>高校・大学</t>
    <rPh sb="0" eb="2">
      <t>コウコウ</t>
    </rPh>
    <rPh sb="3" eb="5">
      <t>ダイガク</t>
    </rPh>
    <phoneticPr fontId="7"/>
  </si>
  <si>
    <t>応募点数</t>
    <rPh sb="0" eb="2">
      <t>オウボ</t>
    </rPh>
    <rPh sb="2" eb="4">
      <t>テンスウ</t>
    </rPh>
    <phoneticPr fontId="7"/>
  </si>
  <si>
    <t>割引率</t>
    <rPh sb="0" eb="2">
      <t>ワリビキ</t>
    </rPh>
    <rPh sb="2" eb="3">
      <t>リツ</t>
    </rPh>
    <phoneticPr fontId="7"/>
  </si>
  <si>
    <t>割引金額</t>
    <rPh sb="0" eb="2">
      <t>ワリビキ</t>
    </rPh>
    <rPh sb="2" eb="4">
      <t>キンガク</t>
    </rPh>
    <phoneticPr fontId="7"/>
  </si>
  <si>
    <t>団体審査　有</t>
    <rPh sb="0" eb="2">
      <t>ダンタイ</t>
    </rPh>
    <rPh sb="2" eb="4">
      <t>シンサ</t>
    </rPh>
    <rPh sb="5" eb="6">
      <t>アリ</t>
    </rPh>
    <phoneticPr fontId="7"/>
  </si>
  <si>
    <t>団体審査　無</t>
    <rPh sb="0" eb="2">
      <t>ダンタイ</t>
    </rPh>
    <rPh sb="2" eb="4">
      <t>シンサ</t>
    </rPh>
    <rPh sb="5" eb="6">
      <t>ナシ</t>
    </rPh>
    <phoneticPr fontId="7"/>
  </si>
  <si>
    <t>年長</t>
    <rPh sb="0" eb="2">
      <t>ネンチョウ</t>
    </rPh>
    <phoneticPr fontId="7"/>
  </si>
  <si>
    <t>年少</t>
    <rPh sb="0" eb="2">
      <t>ネンショウ</t>
    </rPh>
    <phoneticPr fontId="7"/>
  </si>
  <si>
    <t>年中</t>
    <rPh sb="0" eb="2">
      <t>ネンチュウ</t>
    </rPh>
    <phoneticPr fontId="7"/>
  </si>
  <si>
    <t>小1</t>
    <rPh sb="0" eb="1">
      <t>ショウ</t>
    </rPh>
    <phoneticPr fontId="7"/>
  </si>
  <si>
    <t>小2</t>
    <rPh sb="0" eb="1">
      <t>ショウ</t>
    </rPh>
    <phoneticPr fontId="7"/>
  </si>
  <si>
    <t>小3</t>
    <rPh sb="0" eb="1">
      <t>ショウ</t>
    </rPh>
    <phoneticPr fontId="7"/>
  </si>
  <si>
    <t>小4</t>
    <rPh sb="0" eb="1">
      <t>ショウ</t>
    </rPh>
    <phoneticPr fontId="7"/>
  </si>
  <si>
    <t>小5</t>
    <rPh sb="0" eb="1">
      <t>ショウ</t>
    </rPh>
    <phoneticPr fontId="7"/>
  </si>
  <si>
    <t>小6</t>
    <rPh sb="0" eb="1">
      <t>ショウ</t>
    </rPh>
    <phoneticPr fontId="7"/>
  </si>
  <si>
    <t>中1</t>
    <rPh sb="0" eb="1">
      <t>チュウ</t>
    </rPh>
    <phoneticPr fontId="7"/>
  </si>
  <si>
    <t>中2</t>
    <rPh sb="0" eb="1">
      <t>チュウ</t>
    </rPh>
    <phoneticPr fontId="7"/>
  </si>
  <si>
    <t>中3</t>
    <rPh sb="0" eb="1">
      <t>チュウ</t>
    </rPh>
    <phoneticPr fontId="7"/>
  </si>
  <si>
    <t>高1</t>
    <rPh sb="0" eb="1">
      <t>コウ</t>
    </rPh>
    <phoneticPr fontId="7"/>
  </si>
  <si>
    <t>高2</t>
    <rPh sb="0" eb="1">
      <t>コウ</t>
    </rPh>
    <phoneticPr fontId="7"/>
  </si>
  <si>
    <t>高3</t>
    <rPh sb="0" eb="1">
      <t>コウ</t>
    </rPh>
    <phoneticPr fontId="7"/>
  </si>
  <si>
    <t>大1</t>
    <rPh sb="0" eb="1">
      <t>ダイ</t>
    </rPh>
    <phoneticPr fontId="7"/>
  </si>
  <si>
    <t>大2</t>
    <rPh sb="0" eb="1">
      <t>ダイ</t>
    </rPh>
    <phoneticPr fontId="7"/>
  </si>
  <si>
    <t>大3</t>
    <rPh sb="0" eb="1">
      <t>ダイ</t>
    </rPh>
    <phoneticPr fontId="7"/>
  </si>
  <si>
    <t>大4</t>
    <rPh sb="0" eb="1">
      <t>ダイ</t>
    </rPh>
    <phoneticPr fontId="7"/>
  </si>
  <si>
    <t>性別</t>
    <rPh sb="0" eb="2">
      <t>セイベツ</t>
    </rPh>
    <phoneticPr fontId="7"/>
  </si>
  <si>
    <t>氏　　名</t>
    <rPh sb="0" eb="1">
      <t>シ</t>
    </rPh>
    <rPh sb="3" eb="4">
      <t>メイ</t>
    </rPh>
    <phoneticPr fontId="7"/>
  </si>
  <si>
    <t>男</t>
    <rPh sb="0" eb="1">
      <t>オトコ</t>
    </rPh>
    <phoneticPr fontId="7"/>
  </si>
  <si>
    <t>女</t>
    <rPh sb="0" eb="1">
      <t>オンナ</t>
    </rPh>
    <phoneticPr fontId="7"/>
  </si>
  <si>
    <t>学校名／幼稚園名</t>
    <phoneticPr fontId="7"/>
  </si>
  <si>
    <t>ナシ</t>
    <phoneticPr fontId="7"/>
  </si>
  <si>
    <t>①出品料の計算</t>
    <rPh sb="1" eb="3">
      <t>シュッピン</t>
    </rPh>
    <rPh sb="3" eb="4">
      <t>リョウ</t>
    </rPh>
    <rPh sb="5" eb="7">
      <t>ケイサン</t>
    </rPh>
    <phoneticPr fontId="7"/>
  </si>
  <si>
    <t>出品料（円）</t>
    <rPh sb="0" eb="2">
      <t>シュッピン</t>
    </rPh>
    <rPh sb="2" eb="3">
      <t>リョウ</t>
    </rPh>
    <rPh sb="4" eb="5">
      <t>エン</t>
    </rPh>
    <phoneticPr fontId="7"/>
  </si>
  <si>
    <t>＊黄色のセルが必須項目です。</t>
    <rPh sb="1" eb="3">
      <t>キイロ</t>
    </rPh>
    <rPh sb="7" eb="9">
      <t>ヒッス</t>
    </rPh>
    <rPh sb="9" eb="11">
      <t>コウモク</t>
    </rPh>
    <phoneticPr fontId="7"/>
  </si>
  <si>
    <t>主催　一般社団法人　日本書字文化協会 
　　　公益財団法人　文字･活字文化推進機構</t>
    <rPh sb="12" eb="13">
      <t>ショ</t>
    </rPh>
    <rPh sb="13" eb="14">
      <t>ジ</t>
    </rPh>
    <rPh sb="14" eb="16">
      <t>ブンカ</t>
    </rPh>
    <rPh sb="16" eb="18">
      <t>キョウカイ</t>
    </rPh>
    <rPh sb="23" eb="25">
      <t>コウエキ</t>
    </rPh>
    <rPh sb="25" eb="27">
      <t>ザイダン</t>
    </rPh>
    <rPh sb="27" eb="29">
      <t>ホウジン</t>
    </rPh>
    <phoneticPr fontId="7"/>
  </si>
  <si>
    <t>黄色の個所を入力または選択してください。</t>
    <rPh sb="11" eb="13">
      <t>センタク</t>
    </rPh>
    <phoneticPr fontId="7"/>
  </si>
  <si>
    <t>割引</t>
    <phoneticPr fontId="7"/>
  </si>
  <si>
    <t>出品料合計</t>
    <rPh sb="0" eb="2">
      <t>シュッピン</t>
    </rPh>
    <rPh sb="2" eb="3">
      <t>リョウ</t>
    </rPh>
    <rPh sb="3" eb="5">
      <t>ゴウケイ</t>
    </rPh>
    <phoneticPr fontId="7"/>
  </si>
  <si>
    <t>出品料小計</t>
    <rPh sb="0" eb="2">
      <t>シュッピン</t>
    </rPh>
    <rPh sb="2" eb="3">
      <t>リョウ</t>
    </rPh>
    <rPh sb="3" eb="5">
      <t>ショウケイ</t>
    </rPh>
    <phoneticPr fontId="7"/>
  </si>
  <si>
    <t>主催　一般社団法人　日本書字文化協会 
　　　公益財団法人　文字･活字文化推進機構
後援　文部科学省ほか</t>
    <rPh sb="12" eb="13">
      <t>ショ</t>
    </rPh>
    <rPh sb="13" eb="14">
      <t>ジ</t>
    </rPh>
    <rPh sb="14" eb="16">
      <t>ブンカ</t>
    </rPh>
    <rPh sb="16" eb="18">
      <t>キョウカイ</t>
    </rPh>
    <rPh sb="23" eb="25">
      <t>コウエキ</t>
    </rPh>
    <rPh sb="25" eb="27">
      <t>ザイダン</t>
    </rPh>
    <rPh sb="27" eb="29">
      <t>ホウジン</t>
    </rPh>
    <rPh sb="45" eb="47">
      <t>モンブ</t>
    </rPh>
    <rPh sb="47" eb="50">
      <t>カガクショウ</t>
    </rPh>
    <phoneticPr fontId="7"/>
  </si>
  <si>
    <t>点</t>
    <rPh sb="0" eb="1">
      <t>テン</t>
    </rPh>
    <phoneticPr fontId="7"/>
  </si>
  <si>
    <t>4点以下の出品の場合</t>
    <rPh sb="1" eb="2">
      <t>テン</t>
    </rPh>
    <rPh sb="2" eb="4">
      <t>イカ</t>
    </rPh>
    <rPh sb="5" eb="7">
      <t>シュッピン</t>
    </rPh>
    <rPh sb="8" eb="10">
      <t>バアイ</t>
    </rPh>
    <phoneticPr fontId="7"/>
  </si>
  <si>
    <t>一律</t>
    <rPh sb="0" eb="2">
      <t>イチリツ</t>
    </rPh>
    <phoneticPr fontId="7"/>
  </si>
  <si>
    <t>点</t>
    <rPh sb="0" eb="1">
      <t>テン</t>
    </rPh>
    <phoneticPr fontId="7"/>
  </si>
  <si>
    <t>②団体審査について</t>
    <rPh sb="1" eb="3">
      <t>ダンタイ</t>
    </rPh>
    <rPh sb="3" eb="5">
      <t>シンサ</t>
    </rPh>
    <phoneticPr fontId="7"/>
  </si>
  <si>
    <t>団体審査のアリ・ナシ</t>
    <rPh sb="0" eb="2">
      <t>ダンタイ</t>
    </rPh>
    <rPh sb="2" eb="4">
      <t>シンサ</t>
    </rPh>
    <phoneticPr fontId="7"/>
  </si>
  <si>
    <t>＊5点以上の出品で、団体審査をしていただくと、上記①出品料の合計から10％割引となります。</t>
    <rPh sb="2" eb="5">
      <t>テンイジョウ</t>
    </rPh>
    <rPh sb="6" eb="8">
      <t>シュッピン</t>
    </rPh>
    <rPh sb="10" eb="12">
      <t>ダンタイ</t>
    </rPh>
    <rPh sb="12" eb="14">
      <t>シンサ</t>
    </rPh>
    <rPh sb="23" eb="25">
      <t>ジョウキ</t>
    </rPh>
    <rPh sb="26" eb="29">
      <t>シュッピンリョウ</t>
    </rPh>
    <rPh sb="30" eb="32">
      <t>ゴウケイ</t>
    </rPh>
    <rPh sb="37" eb="39">
      <t>ワリビキ</t>
    </rPh>
    <phoneticPr fontId="7"/>
  </si>
  <si>
    <t>アリ</t>
    <phoneticPr fontId="7"/>
  </si>
  <si>
    <t>③賞状印字</t>
    <rPh sb="1" eb="3">
      <t>ショウジョウ</t>
    </rPh>
    <rPh sb="3" eb="5">
      <t>インジ</t>
    </rPh>
    <phoneticPr fontId="7"/>
  </si>
  <si>
    <t>賞状印字希望アリ・ナシ</t>
    <rPh sb="0" eb="2">
      <t>ショウジョウ</t>
    </rPh>
    <rPh sb="2" eb="4">
      <t>インジ</t>
    </rPh>
    <rPh sb="4" eb="6">
      <t>キボウ</t>
    </rPh>
    <phoneticPr fontId="7"/>
  </si>
  <si>
    <t>印字枚数</t>
    <rPh sb="0" eb="2">
      <t>インジ</t>
    </rPh>
    <rPh sb="2" eb="4">
      <t>マイスウ</t>
    </rPh>
    <phoneticPr fontId="7"/>
  </si>
  <si>
    <t>印字料金/1枚</t>
    <rPh sb="0" eb="2">
      <t>インジ</t>
    </rPh>
    <rPh sb="2" eb="4">
      <t>リョウキン</t>
    </rPh>
    <rPh sb="6" eb="7">
      <t>マイ</t>
    </rPh>
    <phoneticPr fontId="7"/>
  </si>
  <si>
    <t>印字料金</t>
    <rPh sb="0" eb="2">
      <t>インジ</t>
    </rPh>
    <rPh sb="2" eb="4">
      <t>リョウキン</t>
    </rPh>
    <phoneticPr fontId="7"/>
  </si>
  <si>
    <t>30円</t>
    <rPh sb="2" eb="3">
      <t>エン</t>
    </rPh>
    <phoneticPr fontId="7"/>
  </si>
  <si>
    <t>【領収印】</t>
  </si>
  <si>
    <t>出品料</t>
    <rPh sb="0" eb="2">
      <t>シュッピン</t>
    </rPh>
    <rPh sb="2" eb="3">
      <t>リョウ</t>
    </rPh>
    <phoneticPr fontId="7"/>
  </si>
  <si>
    <t>合計金額</t>
    <rPh sb="0" eb="2">
      <t>ゴウケイ</t>
    </rPh>
    <rPh sb="2" eb="4">
      <t>キンガク</t>
    </rPh>
    <phoneticPr fontId="7"/>
  </si>
  <si>
    <t>小計</t>
    <rPh sb="0" eb="2">
      <t>ショウケイ</t>
    </rPh>
    <phoneticPr fontId="7"/>
  </si>
  <si>
    <t>割引後金額</t>
    <rPh sb="0" eb="2">
      <t>ワリビキ</t>
    </rPh>
    <rPh sb="2" eb="3">
      <t>ゴ</t>
    </rPh>
    <rPh sb="3" eb="4">
      <t>キン</t>
    </rPh>
    <rPh sb="4" eb="5">
      <t>ガク</t>
    </rPh>
    <phoneticPr fontId="7"/>
  </si>
  <si>
    <t>目録に入力すると自動的に各学年の点数が出ます。
目録を使用しない場合は、各学年の点数を入力してください。</t>
    <rPh sb="0" eb="2">
      <t>モクロク</t>
    </rPh>
    <rPh sb="3" eb="5">
      <t>ニュウリョク</t>
    </rPh>
    <rPh sb="8" eb="11">
      <t>ジドウテキ</t>
    </rPh>
    <rPh sb="12" eb="15">
      <t>カクガクネン</t>
    </rPh>
    <rPh sb="16" eb="18">
      <t>テンスウ</t>
    </rPh>
    <rPh sb="19" eb="20">
      <t>デ</t>
    </rPh>
    <rPh sb="24" eb="26">
      <t>モクロク</t>
    </rPh>
    <rPh sb="27" eb="29">
      <t>シヨウ</t>
    </rPh>
    <rPh sb="32" eb="34">
      <t>バアイ</t>
    </rPh>
    <rPh sb="36" eb="39">
      <t>カクガクネン</t>
    </rPh>
    <rPh sb="40" eb="42">
      <t>テンスウ</t>
    </rPh>
    <rPh sb="43" eb="45">
      <t>ニュウリョク</t>
    </rPh>
    <phoneticPr fontId="7"/>
  </si>
  <si>
    <t>学年別
出品点数</t>
    <rPh sb="0" eb="3">
      <t>ガクネンベツ</t>
    </rPh>
    <rPh sb="4" eb="6">
      <t>シュッピン</t>
    </rPh>
    <rPh sb="6" eb="8">
      <t>テンスウ</t>
    </rPh>
    <phoneticPr fontId="7"/>
  </si>
  <si>
    <t>＊5点以上出品の場合は、アリまたはナシ、4点以下はナシを選択して下さい。</t>
    <rPh sb="2" eb="5">
      <t>テンイジョウ</t>
    </rPh>
    <rPh sb="5" eb="7">
      <t>シュッピン</t>
    </rPh>
    <rPh sb="8" eb="10">
      <t>バアイ</t>
    </rPh>
    <rPh sb="21" eb="22">
      <t>テン</t>
    </rPh>
    <rPh sb="22" eb="24">
      <t>イカ</t>
    </rPh>
    <rPh sb="28" eb="30">
      <t>センタク</t>
    </rPh>
    <rPh sb="32" eb="33">
      <t>クダ</t>
    </rPh>
    <phoneticPr fontId="7"/>
  </si>
  <si>
    <t>＊アリ・ナシを選択してください。</t>
    <rPh sb="7" eb="9">
      <t>センタク</t>
    </rPh>
    <phoneticPr fontId="7"/>
  </si>
  <si>
    <t>出品料支払い合計金額　②＋③</t>
    <rPh sb="0" eb="2">
      <t>シュッピン</t>
    </rPh>
    <rPh sb="2" eb="3">
      <t>リョウ</t>
    </rPh>
    <rPh sb="3" eb="5">
      <t>シハラ</t>
    </rPh>
    <rPh sb="6" eb="8">
      <t>ゴウケイ</t>
    </rPh>
    <rPh sb="8" eb="10">
      <t>キンガク</t>
    </rPh>
    <phoneticPr fontId="7"/>
  </si>
  <si>
    <t xml:space="preserve">
【受領証】
振替払込請求書兼
受領証を添付してください。</t>
    <rPh sb="2" eb="5">
      <t>ジュリョウショウ</t>
    </rPh>
    <rPh sb="11" eb="13">
      <t>フリカエ</t>
    </rPh>
    <rPh sb="13" eb="15">
      <t>ハライコミ</t>
    </rPh>
    <rPh sb="15" eb="18">
      <t>セイキュウショ</t>
    </rPh>
    <rPh sb="18" eb="19">
      <t>ケン</t>
    </rPh>
    <rPh sb="20" eb="23">
      <t>ジュリョウショウ</t>
    </rPh>
    <rPh sb="24" eb="26">
      <t>テンプ</t>
    </rPh>
    <phoneticPr fontId="7"/>
  </si>
  <si>
    <t>→</t>
    <phoneticPr fontId="7"/>
  </si>
  <si>
    <t>振替払込請求書兼受領証を、横向き（矢印の向き）
に貼付してください。</t>
    <phoneticPr fontId="7"/>
  </si>
  <si>
    <t>【通信欄】</t>
    <rPh sb="1" eb="4">
      <t>ツウシンラン</t>
    </rPh>
    <phoneticPr fontId="7"/>
  </si>
  <si>
    <t>何かございましたら下の枠内に入力してください。</t>
    <rPh sb="0" eb="1">
      <t>ナニ</t>
    </rPh>
    <rPh sb="9" eb="10">
      <t>シタ</t>
    </rPh>
    <rPh sb="11" eb="13">
      <t>ワクナイ</t>
    </rPh>
    <rPh sb="14" eb="16">
      <t>ニュウリョク</t>
    </rPh>
    <phoneticPr fontId="7"/>
  </si>
  <si>
    <t>平成26年度　全国硬筆コンクール　出品目録</t>
    <rPh sb="0" eb="2">
      <t>ヘイセイ</t>
    </rPh>
    <rPh sb="4" eb="5">
      <t>ネン</t>
    </rPh>
    <rPh sb="5" eb="6">
      <t>ド</t>
    </rPh>
    <rPh sb="9" eb="11">
      <t>コウヒツ</t>
    </rPh>
    <rPh sb="17" eb="19">
      <t>シュッピン</t>
    </rPh>
    <rPh sb="19" eb="21">
      <t>モクロク</t>
    </rPh>
    <phoneticPr fontId="7"/>
  </si>
  <si>
    <t>自由の部</t>
    <rPh sb="3" eb="4">
      <t>ブ</t>
    </rPh>
    <phoneticPr fontId="7"/>
  </si>
  <si>
    <t>平成26年度　全国硬筆コンクール　応募用紙</t>
    <rPh sb="0" eb="2">
      <t>ヘイセイ</t>
    </rPh>
    <rPh sb="4" eb="5">
      <t>ネン</t>
    </rPh>
    <rPh sb="5" eb="6">
      <t>ド</t>
    </rPh>
    <rPh sb="7" eb="9">
      <t>ゼンコク</t>
    </rPh>
    <rPh sb="9" eb="11">
      <t>コウヒツ</t>
    </rPh>
    <rPh sb="17" eb="19">
      <t>オウボ</t>
    </rPh>
    <rPh sb="19" eb="21">
      <t>ヨウシ</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</si>
</sst>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0000"/>
    <numFmt numFmtId="177" formatCode="###"/>
    <numFmt numFmtId="178" formatCode="#,##0_ "/>
    <numFmt numFmtId="179" formatCode="0_ "/>
  </numFmts>
  <fonts count="22">
    <font>
      <sz val="11"/>
      <name val="ＭＳ Ｐゴシック"/>
      <family val="3"/>
      <charset val="128"/>
    </font>
    <font>
      <sz val="18"/>
      <color indexed="18"/>
      <name val="ＭＳ Ｐゴシック"/>
      <family val="3"/>
      <charset val="128"/>
    </font>
    <font>
      <b/>
      <sz val="12"/>
      <name val="ＭＳ ゴシック"/>
      <family val="3"/>
      <charset val="128"/>
    </font>
    <font>
      <b/>
      <sz val="14"/>
      <color indexed="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6"/>
      <name val="ＭＳ Ｐゴシック"/>
      <family val="3"/>
      <charset val="128"/>
    </font>
    <font>
      <sz val="18"/>
      <name val="ＭＳ Ｐゴシック"/>
      <family val="3"/>
      <charset val="128"/>
    </font>
    <font>
      <sz val="16"/>
      <name val="ＭＳ Ｐゴシック"/>
      <family val="3"/>
      <charset val="128"/>
    </font>
    <font>
      <b/>
      <sz val="14"/>
      <name val="ＭＳ Ｐゴシック"/>
      <family val="3"/>
      <charset val="128"/>
    </font>
    <font>
      <sz val="22"/>
      <name val="ＭＳ Ｐゴシック"/>
      <family val="3"/>
      <charset val="128"/>
    </font>
    <font>
      <sz val="12"/>
      <name val="ＭＳ ゴシック"/>
      <family val="3"/>
      <charset val="128"/>
    </font>
    <font>
      <b/>
      <sz val="14"/>
      <color rgb="FFFF0000"/>
      <name val="ＭＳ Ｐゴシック"/>
      <family val="3"/>
      <charset val="128"/>
    </font>
    <font>
      <b/>
      <sz val="12"/>
      <color indexed="10"/>
      <name val="ＭＳ Ｐゴシック"/>
      <family val="3"/>
      <charset val="128"/>
    </font>
    <font>
      <sz val="20"/>
      <color indexed="18"/>
      <name val="ＭＳ Ｐゴシック"/>
      <family val="3"/>
      <charset val="128"/>
    </font>
    <font>
      <b/>
      <sz val="18"/>
      <name val="ＭＳ Ｐゴシック"/>
      <family val="3"/>
      <charset val="128"/>
    </font>
    <font>
      <b/>
      <sz val="16"/>
      <name val="ＭＳ Ｐゴシック"/>
      <family val="3"/>
      <charset val="128"/>
    </font>
    <font>
      <b/>
      <sz val="11"/>
      <color rgb="FF00B050"/>
      <name val="ＭＳ Ｐゴシック"/>
      <family val="3"/>
      <charset val="128"/>
    </font>
    <font>
      <b/>
      <sz val="20"/>
      <name val="ＭＳ Ｐゴシック"/>
      <family val="3"/>
      <charset val="128"/>
    </font>
    <font>
      <b/>
      <sz val="12"/>
      <color rgb="FFFF0000"/>
      <name val="ＭＳ Ｐゴシック"/>
      <family val="3"/>
      <charset val="128"/>
    </font>
    <font>
      <b/>
      <sz val="36"/>
      <name val="ＭＳ 明朝"/>
      <family val="1"/>
      <charset val="128"/>
    </font>
  </fonts>
  <fills count="7">
    <fill>
      <patternFill patternType="none"/>
    </fill>
    <fill>
      <patternFill patternType="gray125"/>
    </fill>
    <fill>
      <patternFill patternType="solid">
        <fgColor indexed="43"/>
        <bgColor indexed="26"/>
      </patternFill>
    </fill>
    <fill>
      <patternFill patternType="solid">
        <fgColor indexed="27"/>
        <bgColor indexed="41"/>
      </patternFill>
    </fill>
    <fill>
      <patternFill patternType="solid">
        <fgColor indexed="42"/>
        <bgColor indexed="27"/>
      </patternFill>
    </fill>
    <fill>
      <patternFill patternType="solid">
        <fgColor rgb="FFFFFF99"/>
        <bgColor indexed="64"/>
      </patternFill>
    </fill>
    <fill>
      <patternFill patternType="solid">
        <fgColor theme="0" tint="-4.9989318521683403E-2"/>
        <bgColor indexed="64"/>
      </patternFill>
    </fill>
  </fills>
  <borders count="125">
    <border>
      <left/>
      <right/>
      <top/>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medium">
        <color indexed="8"/>
      </right>
      <top style="thin">
        <color indexed="8"/>
      </top>
      <bottom style="thick">
        <color indexed="8"/>
      </bottom>
      <diagonal/>
    </border>
    <border>
      <left style="medium">
        <color indexed="8"/>
      </left>
      <right style="medium">
        <color indexed="8"/>
      </right>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ck">
        <color auto="1"/>
      </left>
      <right style="thin">
        <color auto="1"/>
      </right>
      <top style="hair">
        <color auto="1"/>
      </top>
      <bottom style="thick">
        <color auto="1"/>
      </bottom>
      <diagonal/>
    </border>
    <border>
      <left/>
      <right style="thin">
        <color auto="1"/>
      </right>
      <top style="hair">
        <color auto="1"/>
      </top>
      <bottom style="thick">
        <color auto="1"/>
      </bottom>
      <diagonal/>
    </border>
    <border>
      <left style="thick">
        <color auto="1"/>
      </left>
      <right style="thin">
        <color auto="1"/>
      </right>
      <top/>
      <bottom style="hair">
        <color auto="1"/>
      </bottom>
      <diagonal/>
    </border>
    <border>
      <left/>
      <right style="thin">
        <color auto="1"/>
      </right>
      <top/>
      <bottom style="hair">
        <color auto="1"/>
      </bottom>
      <diagonal/>
    </border>
    <border>
      <left/>
      <right style="thick">
        <color auto="1"/>
      </right>
      <top/>
      <bottom style="hair">
        <color auto="1"/>
      </bottom>
      <diagonal/>
    </border>
    <border>
      <left style="thick">
        <color auto="1"/>
      </left>
      <right style="thin">
        <color auto="1"/>
      </right>
      <top style="thick">
        <color auto="1"/>
      </top>
      <bottom style="thin">
        <color auto="1"/>
      </bottom>
      <diagonal/>
    </border>
    <border>
      <left/>
      <right style="thin">
        <color auto="1"/>
      </right>
      <top style="thick">
        <color auto="1"/>
      </top>
      <bottom style="thin">
        <color auto="1"/>
      </bottom>
      <diagonal/>
    </border>
    <border>
      <left/>
      <right style="thick">
        <color auto="1"/>
      </right>
      <top style="thick">
        <color auto="1"/>
      </top>
      <bottom style="thin">
        <color auto="1"/>
      </bottom>
      <diagonal/>
    </border>
    <border>
      <left style="thick">
        <color auto="1"/>
      </left>
      <right style="thin">
        <color auto="1"/>
      </right>
      <top style="hair">
        <color auto="1"/>
      </top>
      <bottom/>
      <diagonal/>
    </border>
    <border>
      <left/>
      <right style="thin">
        <color auto="1"/>
      </right>
      <top style="hair">
        <color auto="1"/>
      </top>
      <bottom/>
      <diagonal/>
    </border>
    <border>
      <left style="thick">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ck">
        <color auto="1"/>
      </right>
      <top style="thin">
        <color auto="1"/>
      </top>
      <bottom style="thin">
        <color auto="1"/>
      </bottom>
      <diagonal/>
    </border>
    <border>
      <left style="thin">
        <color auto="1"/>
      </left>
      <right style="thick">
        <color auto="1"/>
      </right>
      <top/>
      <bottom style="thick">
        <color auto="1"/>
      </bottom>
      <diagonal/>
    </border>
    <border>
      <left style="thin">
        <color indexed="8"/>
      </left>
      <right style="thin">
        <color indexed="8"/>
      </right>
      <top style="thick">
        <color indexed="8"/>
      </top>
      <bottom style="thin">
        <color indexed="8"/>
      </bottom>
      <diagonal/>
    </border>
    <border>
      <left style="thin">
        <color indexed="8"/>
      </left>
      <right/>
      <top style="medium">
        <color indexed="8"/>
      </top>
      <bottom/>
      <diagonal/>
    </border>
    <border>
      <left/>
      <right style="thin">
        <color indexed="8"/>
      </right>
      <top style="medium">
        <color indexed="8"/>
      </top>
      <bottom/>
      <diagonal/>
    </border>
    <border>
      <left/>
      <right style="thin">
        <color indexed="8"/>
      </right>
      <top/>
      <bottom style="thin">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thin">
        <color indexed="8"/>
      </top>
      <bottom style="thick">
        <color indexed="8"/>
      </bottom>
      <diagonal/>
    </border>
    <border>
      <left/>
      <right style="thin">
        <color indexed="8"/>
      </right>
      <top style="thin">
        <color indexed="8"/>
      </top>
      <bottom style="thick">
        <color indexed="8"/>
      </bottom>
      <diagonal/>
    </border>
    <border>
      <left style="thin">
        <color indexed="8"/>
      </left>
      <right/>
      <top style="thick">
        <color indexed="8"/>
      </top>
      <bottom style="thin">
        <color indexed="8"/>
      </bottom>
      <diagonal/>
    </border>
    <border>
      <left/>
      <right style="thin">
        <color indexed="8"/>
      </right>
      <top style="thick">
        <color indexed="8"/>
      </top>
      <bottom style="thin">
        <color indexed="8"/>
      </bottom>
      <diagonal/>
    </border>
    <border>
      <left style="thin">
        <color auto="1"/>
      </left>
      <right style="thick">
        <color auto="1"/>
      </right>
      <top style="hair">
        <color auto="1"/>
      </top>
      <bottom style="thin">
        <color auto="1"/>
      </bottom>
      <diagonal/>
    </border>
    <border>
      <left style="thin">
        <color auto="1"/>
      </left>
      <right style="thin">
        <color auto="1"/>
      </right>
      <top style="hair">
        <color auto="1"/>
      </top>
      <bottom style="thick">
        <color auto="1"/>
      </bottom>
      <diagonal/>
    </border>
    <border>
      <left style="thick">
        <color auto="1"/>
      </left>
      <right/>
      <top style="thick">
        <color auto="1"/>
      </top>
      <bottom/>
      <diagonal/>
    </border>
    <border>
      <left/>
      <right style="thick">
        <color auto="1"/>
      </right>
      <top style="thick">
        <color auto="1"/>
      </top>
      <bottom/>
      <diagonal/>
    </border>
    <border>
      <left style="thin">
        <color auto="1"/>
      </left>
      <right style="thin">
        <color auto="1"/>
      </right>
      <top style="thick">
        <color auto="1"/>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right style="thin">
        <color auto="1"/>
      </right>
      <top style="thick">
        <color auto="1"/>
      </top>
      <bottom/>
      <diagonal/>
    </border>
    <border>
      <left/>
      <right style="thin">
        <color auto="1"/>
      </right>
      <top/>
      <bottom/>
      <diagonal/>
    </border>
    <border>
      <left/>
      <right style="thin">
        <color auto="1"/>
      </right>
      <top/>
      <bottom style="thick">
        <color auto="1"/>
      </bottom>
      <diagonal/>
    </border>
    <border>
      <left style="thin">
        <color auto="1"/>
      </left>
      <right style="thin">
        <color auto="1"/>
      </right>
      <top/>
      <bottom style="thin">
        <color indexed="64"/>
      </bottom>
      <diagonal/>
    </border>
    <border>
      <left/>
      <right style="thin">
        <color auto="1"/>
      </right>
      <top/>
      <bottom style="thin">
        <color indexed="64"/>
      </bottom>
      <diagonal/>
    </border>
    <border>
      <left/>
      <right/>
      <top/>
      <bottom style="thin">
        <color indexed="64"/>
      </bottom>
      <diagonal/>
    </border>
    <border>
      <left/>
      <right style="thick">
        <color auto="1"/>
      </right>
      <top/>
      <bottom style="thin">
        <color indexed="64"/>
      </bottom>
      <diagonal/>
    </border>
    <border>
      <left style="thick">
        <color auto="1"/>
      </left>
      <right style="thin">
        <color auto="1"/>
      </right>
      <top style="thin">
        <color indexed="64"/>
      </top>
      <bottom style="hair">
        <color auto="1"/>
      </bottom>
      <diagonal/>
    </border>
    <border>
      <left style="thin">
        <color auto="1"/>
      </left>
      <right style="thin">
        <color auto="1"/>
      </right>
      <top style="thin">
        <color indexed="64"/>
      </top>
      <bottom style="hair">
        <color auto="1"/>
      </bottom>
      <diagonal/>
    </border>
    <border>
      <left/>
      <right style="thin">
        <color auto="1"/>
      </right>
      <top style="thin">
        <color indexed="64"/>
      </top>
      <bottom style="hair">
        <color auto="1"/>
      </bottom>
      <diagonal/>
    </border>
    <border>
      <left style="thick">
        <color indexed="64"/>
      </left>
      <right style="thin">
        <color indexed="64"/>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style="hair">
        <color indexed="64"/>
      </top>
      <bottom style="hair">
        <color indexed="64"/>
      </bottom>
      <diagonal/>
    </border>
    <border>
      <left/>
      <right style="thick">
        <color indexed="64"/>
      </right>
      <top style="hair">
        <color indexed="64"/>
      </top>
      <bottom style="hair">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ck">
        <color auto="1"/>
      </top>
      <bottom/>
      <diagonal/>
    </border>
    <border>
      <left style="thin">
        <color auto="1"/>
      </left>
      <right/>
      <top style="thin">
        <color indexed="64"/>
      </top>
      <bottom style="hair">
        <color auto="1"/>
      </bottom>
      <diagonal/>
    </border>
    <border>
      <left style="thick">
        <color auto="1"/>
      </left>
      <right/>
      <top/>
      <bottom style="thin">
        <color indexed="64"/>
      </bottom>
      <diagonal/>
    </border>
    <border>
      <left style="thin">
        <color auto="1"/>
      </left>
      <right style="thick">
        <color auto="1"/>
      </right>
      <top style="thin">
        <color auto="1"/>
      </top>
      <bottom style="hair">
        <color auto="1"/>
      </bottom>
      <diagonal/>
    </border>
    <border>
      <left style="thick">
        <color auto="1"/>
      </left>
      <right style="thin">
        <color auto="1"/>
      </right>
      <top style="hair">
        <color auto="1"/>
      </top>
      <bottom style="thin">
        <color indexed="64"/>
      </bottom>
      <diagonal/>
    </border>
    <border>
      <left style="thin">
        <color auto="1"/>
      </left>
      <right style="thin">
        <color auto="1"/>
      </right>
      <top style="hair">
        <color auto="1"/>
      </top>
      <bottom style="thin">
        <color indexed="64"/>
      </bottom>
      <diagonal/>
    </border>
    <border>
      <left/>
      <right style="thin">
        <color auto="1"/>
      </right>
      <top style="hair">
        <color auto="1"/>
      </top>
      <bottom style="thin">
        <color indexed="64"/>
      </bottom>
      <diagonal/>
    </border>
    <border>
      <left style="thin">
        <color auto="1"/>
      </left>
      <right/>
      <top style="hair">
        <color auto="1"/>
      </top>
      <bottom style="thin">
        <color indexed="64"/>
      </bottom>
      <diagonal/>
    </border>
    <border>
      <left/>
      <right/>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ck">
        <color auto="1"/>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auto="1"/>
      </right>
      <top style="thick">
        <color auto="1"/>
      </top>
      <bottom style="thick">
        <color auto="1"/>
      </bottom>
      <diagonal/>
    </border>
    <border>
      <left style="thin">
        <color auto="1"/>
      </left>
      <right style="thin">
        <color auto="1"/>
      </right>
      <top style="thick">
        <color auto="1"/>
      </top>
      <bottom style="thin">
        <color auto="1"/>
      </bottom>
      <diagonal/>
    </border>
    <border>
      <left style="medium">
        <color indexed="64"/>
      </left>
      <right/>
      <top style="thick">
        <color indexed="64"/>
      </top>
      <bottom style="thick">
        <color indexed="64"/>
      </bottom>
      <diagonal/>
    </border>
    <border>
      <left/>
      <right style="thick">
        <color auto="1"/>
      </right>
      <top style="thick">
        <color indexed="64"/>
      </top>
      <bottom style="thick">
        <color indexed="64"/>
      </bottom>
      <diagonal/>
    </border>
    <border>
      <left style="thick">
        <color auto="1"/>
      </left>
      <right style="thin">
        <color auto="1"/>
      </right>
      <top style="thick">
        <color auto="1"/>
      </top>
      <bottom style="thin">
        <color auto="1"/>
      </bottom>
      <diagonal/>
    </border>
    <border>
      <left style="thick">
        <color auto="1"/>
      </left>
      <right/>
      <top/>
      <bottom/>
      <diagonal/>
    </border>
    <border>
      <left style="thin">
        <color auto="1"/>
      </left>
      <right/>
      <top/>
      <bottom style="thick">
        <color auto="1"/>
      </bottom>
      <diagonal/>
    </border>
    <border>
      <left style="thin">
        <color auto="1"/>
      </left>
      <right style="thick">
        <color auto="1"/>
      </right>
      <top/>
      <bottom/>
      <diagonal/>
    </border>
    <border>
      <left/>
      <right style="medium">
        <color auto="1"/>
      </right>
      <top style="thick">
        <color auto="1"/>
      </top>
      <bottom style="thin">
        <color auto="1"/>
      </bottom>
      <diagonal/>
    </border>
    <border>
      <left style="thin">
        <color indexed="64"/>
      </left>
      <right/>
      <top style="thin">
        <color indexed="64"/>
      </top>
      <bottom/>
      <diagonal/>
    </border>
    <border>
      <left style="thin">
        <color auto="1"/>
      </left>
      <right style="thick">
        <color auto="1"/>
      </right>
      <top style="thin">
        <color auto="1"/>
      </top>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n">
        <color auto="1"/>
      </bottom>
      <diagonal/>
    </border>
    <border>
      <left style="medium">
        <color indexed="64"/>
      </left>
      <right/>
      <top style="thick">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ck">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top style="thick">
        <color auto="1"/>
      </top>
      <bottom style="thin">
        <color auto="1"/>
      </bottom>
      <diagonal/>
    </border>
    <border>
      <left style="thin">
        <color indexed="64"/>
      </left>
      <right style="thin">
        <color auto="1"/>
      </right>
      <top style="thin">
        <color indexed="64"/>
      </top>
      <bottom/>
      <diagonal/>
    </border>
    <border>
      <left/>
      <right style="thick">
        <color auto="1"/>
      </right>
      <top style="thick">
        <color indexed="64"/>
      </top>
      <bottom style="thin">
        <color auto="1"/>
      </bottom>
      <diagonal/>
    </border>
    <border>
      <left style="medium">
        <color indexed="64"/>
      </left>
      <right/>
      <top style="thin">
        <color indexed="64"/>
      </top>
      <bottom/>
      <diagonal/>
    </border>
    <border>
      <left/>
      <right style="thick">
        <color auto="1"/>
      </right>
      <top style="thin">
        <color indexed="64"/>
      </top>
      <bottom/>
      <diagonal/>
    </border>
    <border>
      <left style="medium">
        <color indexed="64"/>
      </left>
      <right/>
      <top/>
      <bottom style="thick">
        <color auto="1"/>
      </bottom>
      <diagonal/>
    </border>
    <border>
      <left/>
      <right style="thick">
        <color auto="1"/>
      </right>
      <top/>
      <bottom style="thick">
        <color auto="1"/>
      </bottom>
      <diagonal/>
    </border>
    <border>
      <left style="thin">
        <color auto="1"/>
      </left>
      <right style="thin">
        <color auto="1"/>
      </right>
      <top style="thin">
        <color indexed="64"/>
      </top>
      <bottom style="hair">
        <color auto="1"/>
      </bottom>
      <diagonal/>
    </border>
    <border>
      <left style="thin">
        <color auto="1"/>
      </left>
      <right style="thick">
        <color auto="1"/>
      </right>
      <top/>
      <bottom/>
      <diagonal/>
    </border>
    <border>
      <left style="thick">
        <color auto="1"/>
      </left>
      <right/>
      <top style="thin">
        <color auto="1"/>
      </top>
      <bottom/>
      <diagonal/>
    </border>
    <border>
      <left style="thick">
        <color auto="1"/>
      </left>
      <right/>
      <top/>
      <bottom style="thick">
        <color auto="1"/>
      </bottom>
      <diagonal/>
    </border>
    <border>
      <left style="thin">
        <color auto="1"/>
      </left>
      <right style="thick">
        <color auto="1"/>
      </right>
      <top style="thin">
        <color auto="1"/>
      </top>
      <bottom style="thin">
        <color auto="1"/>
      </bottom>
      <diagonal/>
    </border>
  </borders>
  <cellStyleXfs count="1">
    <xf numFmtId="0" fontId="0" fillId="0" borderId="0"/>
  </cellStyleXfs>
  <cellXfs count="284">
    <xf numFmtId="0" fontId="0" fillId="0" borderId="0" xfId="0"/>
    <xf numFmtId="0" fontId="0" fillId="0" borderId="0" xfId="0" applyProtection="1"/>
    <xf numFmtId="0" fontId="1" fillId="0" borderId="0" xfId="0" applyFont="1" applyAlignment="1" applyProtection="1">
      <alignment horizontal="left" vertical="center"/>
    </xf>
    <xf numFmtId="0" fontId="0" fillId="0" borderId="0" xfId="0" applyNumberFormat="1" applyProtection="1"/>
    <xf numFmtId="0" fontId="3" fillId="0" borderId="0" xfId="0" applyFont="1" applyAlignment="1" applyProtection="1">
      <alignment horizontal="left" vertical="center"/>
    </xf>
    <xf numFmtId="0" fontId="4" fillId="0" borderId="0" xfId="0" applyFont="1" applyAlignment="1" applyProtection="1">
      <alignment horizontal="left" vertical="center"/>
    </xf>
    <xf numFmtId="0" fontId="4" fillId="0" borderId="0" xfId="0" applyNumberFormat="1" applyFont="1" applyProtection="1"/>
    <xf numFmtId="0" fontId="4" fillId="0" borderId="0" xfId="0" applyFont="1" applyProtection="1"/>
    <xf numFmtId="0" fontId="4" fillId="0" borderId="0" xfId="0" applyFont="1" applyAlignment="1" applyProtection="1">
      <alignment vertical="center"/>
    </xf>
    <xf numFmtId="0" fontId="4" fillId="0" borderId="0" xfId="0" applyNumberFormat="1" applyFont="1" applyAlignment="1" applyProtection="1">
      <alignment horizontal="left"/>
    </xf>
    <xf numFmtId="0" fontId="4" fillId="0" borderId="0" xfId="0" applyNumberFormat="1" applyFont="1" applyBorder="1" applyAlignment="1" applyProtection="1">
      <alignment horizontal="left"/>
    </xf>
    <xf numFmtId="0" fontId="0" fillId="0" borderId="1" xfId="0" applyFont="1" applyBorder="1" applyAlignment="1" applyProtection="1">
      <alignment horizontal="center" vertical="center"/>
    </xf>
    <xf numFmtId="0" fontId="0" fillId="0" borderId="0" xfId="0" applyFill="1" applyProtection="1"/>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0" xfId="0" applyBorder="1" applyAlignment="1" applyProtection="1">
      <alignment horizontal="center" vertical="center" wrapText="1"/>
    </xf>
    <xf numFmtId="177" fontId="0" fillId="0" borderId="4" xfId="0" applyNumberFormat="1" applyBorder="1" applyAlignment="1" applyProtection="1">
      <alignment horizontal="center" vertical="center"/>
    </xf>
    <xf numFmtId="0" fontId="0" fillId="2" borderId="1" xfId="0" applyFill="1" applyBorder="1" applyAlignment="1" applyProtection="1">
      <alignment horizontal="left" vertical="center"/>
      <protection locked="0"/>
    </xf>
    <xf numFmtId="0" fontId="0" fillId="0" borderId="6" xfId="0" applyBorder="1" applyAlignment="1" applyProtection="1">
      <alignment horizontal="center"/>
    </xf>
    <xf numFmtId="0" fontId="0" fillId="0" borderId="4" xfId="0" applyFont="1" applyBorder="1" applyAlignment="1" applyProtection="1">
      <alignment horizontal="justify" vertical="center"/>
    </xf>
    <xf numFmtId="0" fontId="0" fillId="0" borderId="5" xfId="0" applyBorder="1" applyAlignment="1" applyProtection="1">
      <alignment vertical="center"/>
    </xf>
    <xf numFmtId="0" fontId="0" fillId="0" borderId="7" xfId="0" applyBorder="1" applyProtection="1"/>
    <xf numFmtId="177" fontId="0" fillId="0" borderId="8" xfId="0" applyNumberFormat="1" applyBorder="1" applyAlignment="1" applyProtection="1">
      <alignment horizontal="center" vertical="center"/>
    </xf>
    <xf numFmtId="0" fontId="0" fillId="2" borderId="9" xfId="0" applyFill="1" applyBorder="1" applyAlignment="1" applyProtection="1">
      <alignment horizontal="center" vertical="center"/>
      <protection locked="0"/>
    </xf>
    <xf numFmtId="0" fontId="0" fillId="2" borderId="9" xfId="0" applyFill="1" applyBorder="1" applyAlignment="1" applyProtection="1">
      <alignment horizontal="left" vertical="center"/>
      <protection locked="0"/>
    </xf>
    <xf numFmtId="177" fontId="0" fillId="0" borderId="11" xfId="0" applyNumberFormat="1" applyBorder="1" applyAlignment="1" applyProtection="1">
      <alignment horizontal="center" vertical="center"/>
    </xf>
    <xf numFmtId="0" fontId="0" fillId="2" borderId="12" xfId="0" applyFill="1" applyBorder="1" applyAlignment="1" applyProtection="1">
      <alignment horizontal="left" vertical="center"/>
      <protection locked="0"/>
    </xf>
    <xf numFmtId="0" fontId="0" fillId="0" borderId="8" xfId="0" applyFont="1" applyBorder="1" applyAlignment="1" applyProtection="1">
      <alignment horizontal="center" vertical="center"/>
    </xf>
    <xf numFmtId="0" fontId="0" fillId="0" borderId="10" xfId="0" applyBorder="1" applyAlignment="1" applyProtection="1">
      <alignment vertical="center"/>
    </xf>
    <xf numFmtId="177" fontId="0" fillId="0" borderId="14" xfId="0" applyNumberFormat="1" applyBorder="1" applyAlignment="1" applyProtection="1">
      <alignment horizontal="center" vertical="center"/>
    </xf>
    <xf numFmtId="0" fontId="0" fillId="2" borderId="15" xfId="0" applyFill="1" applyBorder="1" applyAlignment="1" applyProtection="1">
      <alignment horizontal="center" vertical="center"/>
      <protection locked="0"/>
    </xf>
    <xf numFmtId="0" fontId="0" fillId="2" borderId="15" xfId="0" applyFill="1" applyBorder="1" applyAlignment="1" applyProtection="1">
      <alignment horizontal="left" vertical="center"/>
      <protection locked="0"/>
    </xf>
    <xf numFmtId="0" fontId="4" fillId="0" borderId="17" xfId="0" applyFont="1" applyFill="1" applyBorder="1" applyAlignment="1" applyProtection="1">
      <alignment horizontal="center" vertical="center"/>
      <protection locked="0"/>
    </xf>
    <xf numFmtId="0" fontId="0" fillId="3" borderId="0" xfId="0" applyFill="1" applyBorder="1" applyAlignment="1" applyProtection="1">
      <alignment horizontal="center" vertical="center"/>
    </xf>
    <xf numFmtId="0" fontId="0" fillId="0" borderId="1" xfId="0" applyBorder="1" applyAlignment="1">
      <alignment horizontal="center" vertical="center"/>
    </xf>
    <xf numFmtId="0" fontId="0" fillId="2" borderId="5" xfId="0" applyFill="1" applyBorder="1" applyAlignment="1" applyProtection="1">
      <alignment horizontal="center" vertical="center"/>
      <protection locked="0"/>
    </xf>
    <xf numFmtId="0" fontId="0" fillId="0" borderId="9" xfId="0" applyBorder="1" applyAlignment="1">
      <alignment horizontal="center" vertical="center"/>
    </xf>
    <xf numFmtId="0" fontId="0" fillId="2" borderId="10" xfId="0" applyFill="1" applyBorder="1" applyAlignment="1" applyProtection="1">
      <alignment horizontal="center" vertical="center"/>
      <protection locked="0"/>
    </xf>
    <xf numFmtId="0" fontId="0" fillId="0" borderId="12" xfId="0" applyBorder="1" applyAlignment="1">
      <alignment horizontal="center" vertical="center"/>
    </xf>
    <xf numFmtId="0" fontId="0" fillId="2" borderId="13" xfId="0" applyFill="1" applyBorder="1" applyAlignment="1" applyProtection="1">
      <alignment horizontal="center" vertical="center"/>
      <protection locked="0"/>
    </xf>
    <xf numFmtId="0" fontId="0" fillId="0" borderId="15" xfId="0" applyBorder="1" applyAlignment="1">
      <alignment horizontal="center" vertical="center"/>
    </xf>
    <xf numFmtId="0" fontId="0" fillId="2" borderId="16" xfId="0" applyFill="1" applyBorder="1" applyAlignment="1" applyProtection="1">
      <alignment horizontal="center" vertical="center"/>
      <protection locked="0"/>
    </xf>
    <xf numFmtId="0" fontId="0" fillId="3" borderId="0" xfId="0" applyFont="1" applyFill="1" applyProtection="1"/>
    <xf numFmtId="0" fontId="0" fillId="3" borderId="0" xfId="0" applyFill="1" applyAlignment="1" applyProtection="1">
      <alignment horizontal="center"/>
    </xf>
    <xf numFmtId="0" fontId="0" fillId="0" borderId="0" xfId="0" applyBorder="1"/>
    <xf numFmtId="0" fontId="0" fillId="0" borderId="1" xfId="0" applyBorder="1"/>
    <xf numFmtId="0" fontId="0" fillId="0" borderId="1" xfId="0" applyFont="1" applyFill="1" applyBorder="1"/>
    <xf numFmtId="0" fontId="0" fillId="4" borderId="1" xfId="0" applyFill="1" applyBorder="1"/>
    <xf numFmtId="0" fontId="0" fillId="0" borderId="0" xfId="0" applyFill="1"/>
    <xf numFmtId="0" fontId="0" fillId="4" borderId="0" xfId="0" applyFill="1"/>
    <xf numFmtId="0" fontId="0" fillId="0" borderId="18" xfId="0" applyFill="1" applyBorder="1"/>
    <xf numFmtId="0" fontId="0" fillId="0" borderId="0" xfId="0" applyBorder="1" applyAlignment="1" applyProtection="1">
      <alignment horizontal="center" vertical="center" wrapText="1"/>
    </xf>
    <xf numFmtId="0" fontId="0" fillId="0" borderId="0" xfId="0"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8" fillId="0" borderId="0" xfId="0" applyFont="1"/>
    <xf numFmtId="9" fontId="0" fillId="0" borderId="0" xfId="0" applyNumberFormat="1"/>
    <xf numFmtId="0" fontId="0" fillId="2" borderId="39"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0" borderId="0" xfId="0" applyFill="1" applyBorder="1" applyAlignment="1" applyProtection="1">
      <alignment horizontal="center" vertical="center"/>
    </xf>
    <xf numFmtId="176" fontId="0" fillId="0" borderId="0" xfId="0" applyNumberFormat="1" applyFill="1" applyBorder="1" applyAlignment="1" applyProtection="1">
      <alignment horizontal="center" vertical="center"/>
    </xf>
    <xf numFmtId="0" fontId="0" fillId="0" borderId="0" xfId="0" applyNumberFormat="1"/>
    <xf numFmtId="0" fontId="0" fillId="0" borderId="0" xfId="0" applyBorder="1" applyAlignment="1" applyProtection="1">
      <alignment horizontal="center" vertical="center" wrapText="1"/>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1" xfId="0" applyBorder="1" applyAlignment="1">
      <alignment horizontal="center" vertical="center"/>
    </xf>
    <xf numFmtId="0" fontId="0" fillId="0" borderId="54" xfId="0" applyNumberFormat="1" applyBorder="1"/>
    <xf numFmtId="0" fontId="0" fillId="0" borderId="58" xfId="0" applyBorder="1" applyAlignment="1">
      <alignment horizontal="center" vertical="center"/>
    </xf>
    <xf numFmtId="0" fontId="0" fillId="0" borderId="61" xfId="0" applyBorder="1" applyAlignment="1">
      <alignment horizontal="center" vertical="center"/>
    </xf>
    <xf numFmtId="0" fontId="0" fillId="0" borderId="64" xfId="0" applyNumberForma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6" fillId="0" borderId="71" xfId="0" applyFont="1" applyBorder="1" applyAlignment="1">
      <alignment horizontal="center" vertical="center"/>
    </xf>
    <xf numFmtId="0" fontId="0" fillId="0" borderId="71" xfId="0" applyBorder="1" applyAlignment="1">
      <alignment horizontal="center" vertical="center"/>
    </xf>
    <xf numFmtId="0" fontId="0" fillId="0" borderId="0" xfId="0" applyNumberFormat="1" applyBorder="1"/>
    <xf numFmtId="0" fontId="13" fillId="0" borderId="0" xfId="0" applyFont="1"/>
    <xf numFmtId="0" fontId="0" fillId="0" borderId="55" xfId="0" applyNumberFormat="1" applyBorder="1"/>
    <xf numFmtId="0" fontId="0" fillId="0" borderId="61" xfId="0" applyNumberFormat="1" applyBorder="1" applyAlignment="1">
      <alignment horizontal="center" vertical="center"/>
    </xf>
    <xf numFmtId="0" fontId="14" fillId="0" borderId="0" xfId="0" applyFont="1" applyAlignment="1" applyProtection="1">
      <alignment horizontal="left" vertical="center"/>
    </xf>
    <xf numFmtId="0" fontId="15" fillId="0" borderId="0" xfId="0" applyFont="1" applyAlignment="1" applyProtection="1">
      <alignment horizontal="left" vertical="center"/>
    </xf>
    <xf numFmtId="0" fontId="0" fillId="0" borderId="0" xfId="0" applyBorder="1" applyAlignment="1">
      <alignment vertical="top"/>
    </xf>
    <xf numFmtId="0" fontId="0" fillId="0" borderId="85" xfId="0" applyBorder="1" applyAlignment="1">
      <alignment horizontal="center" vertical="center"/>
    </xf>
    <xf numFmtId="0" fontId="0" fillId="0" borderId="57" xfId="0" applyBorder="1" applyAlignment="1">
      <alignment horizontal="center" vertical="center"/>
    </xf>
    <xf numFmtId="0" fontId="0" fillId="0" borderId="76" xfId="0" applyBorder="1" applyAlignment="1">
      <alignment vertical="center"/>
    </xf>
    <xf numFmtId="0" fontId="5" fillId="0" borderId="0" xfId="0" applyFont="1" applyAlignment="1">
      <alignment horizontal="left" vertical="center"/>
    </xf>
    <xf numFmtId="0" fontId="0" fillId="0" borderId="94" xfId="0" applyBorder="1" applyAlignment="1">
      <alignment horizontal="center" vertical="center"/>
    </xf>
    <xf numFmtId="0" fontId="12" fillId="0" borderId="0" xfId="0" applyFont="1" applyBorder="1" applyAlignment="1" applyProtection="1">
      <alignment vertical="center" wrapText="1"/>
    </xf>
    <xf numFmtId="0" fontId="0" fillId="0" borderId="97" xfId="0" applyBorder="1" applyAlignment="1">
      <alignment horizontal="center" vertical="center"/>
    </xf>
    <xf numFmtId="0" fontId="0" fillId="0" borderId="101" xfId="0" applyBorder="1" applyAlignment="1">
      <alignment horizontal="center" vertical="center"/>
    </xf>
    <xf numFmtId="0" fontId="0" fillId="0" borderId="0" xfId="0" applyNumberFormat="1"/>
    <xf numFmtId="0" fontId="0" fillId="0" borderId="60" xfId="0" applyBorder="1" applyAlignment="1">
      <alignment horizontal="center" vertical="center"/>
    </xf>
    <xf numFmtId="0" fontId="0" fillId="0" borderId="55" xfId="0" applyNumberFormat="1" applyBorder="1"/>
    <xf numFmtId="0" fontId="0" fillId="0" borderId="61" xfId="0" applyNumberFormat="1" applyBorder="1" applyAlignment="1">
      <alignment horizontal="center" vertical="center"/>
    </xf>
    <xf numFmtId="0" fontId="0" fillId="0" borderId="77" xfId="0" applyBorder="1" applyAlignment="1">
      <alignment vertical="top"/>
    </xf>
    <xf numFmtId="0" fontId="12" fillId="0" borderId="0" xfId="0" applyFont="1" applyBorder="1" applyAlignment="1" applyProtection="1">
      <alignment horizontal="left" vertical="center" wrapText="1"/>
    </xf>
    <xf numFmtId="0" fontId="0" fillId="0" borderId="113" xfId="0" applyBorder="1" applyAlignment="1">
      <alignment horizontal="center" vertical="center"/>
    </xf>
    <xf numFmtId="178" fontId="10" fillId="0" borderId="112" xfId="0" applyNumberFormat="1" applyFont="1" applyBorder="1" applyAlignment="1">
      <alignment horizontal="center" vertical="center"/>
    </xf>
    <xf numFmtId="178" fontId="16" fillId="0" borderId="0" xfId="0" applyNumberFormat="1" applyFont="1" applyBorder="1" applyAlignment="1">
      <alignment horizontal="center" vertical="center"/>
    </xf>
    <xf numFmtId="0" fontId="0" fillId="0" borderId="98" xfId="0" applyNumberFormat="1" applyBorder="1" applyAlignment="1">
      <alignment vertical="center"/>
    </xf>
    <xf numFmtId="178" fontId="16" fillId="0" borderId="98" xfId="0" applyNumberFormat="1" applyFont="1" applyBorder="1" applyAlignment="1">
      <alignment vertical="center"/>
    </xf>
    <xf numFmtId="0" fontId="0" fillId="0" borderId="0" xfId="0"/>
    <xf numFmtId="0" fontId="0" fillId="0" borderId="90" xfId="0" applyBorder="1" applyAlignment="1">
      <alignment horizontal="center"/>
    </xf>
    <xf numFmtId="0" fontId="0" fillId="0" borderId="0" xfId="0" applyBorder="1" applyAlignment="1">
      <alignment vertical="top"/>
    </xf>
    <xf numFmtId="0" fontId="0" fillId="0" borderId="59" xfId="0" applyBorder="1" applyAlignment="1">
      <alignment vertical="top"/>
    </xf>
    <xf numFmtId="0" fontId="0" fillId="0" borderId="79" xfId="0" applyBorder="1" applyAlignment="1">
      <alignment vertical="top"/>
    </xf>
    <xf numFmtId="0" fontId="0" fillId="0" borderId="58" xfId="0" applyBorder="1" applyAlignment="1">
      <alignment vertical="top"/>
    </xf>
    <xf numFmtId="0" fontId="0" fillId="0" borderId="78" xfId="0" applyBorder="1"/>
    <xf numFmtId="0" fontId="0" fillId="0" borderId="63" xfId="0" applyBorder="1"/>
    <xf numFmtId="0" fontId="0" fillId="0" borderId="62" xfId="0" applyBorder="1"/>
    <xf numFmtId="0" fontId="0" fillId="0" borderId="111" xfId="0" applyBorder="1" applyAlignment="1">
      <alignment horizontal="center" vertical="center"/>
    </xf>
    <xf numFmtId="0" fontId="0" fillId="0" borderId="104" xfId="0" applyFill="1" applyBorder="1" applyAlignment="1">
      <alignment horizontal="center" vertical="center"/>
    </xf>
    <xf numFmtId="0" fontId="8" fillId="0" borderId="0" xfId="0" applyFont="1" applyAlignment="1">
      <alignment horizontal="left" vertical="center"/>
    </xf>
    <xf numFmtId="0" fontId="0" fillId="0" borderId="0" xfId="0" applyFill="1" applyBorder="1" applyAlignment="1">
      <alignment horizontal="center" vertical="center"/>
    </xf>
    <xf numFmtId="0" fontId="17" fillId="0" borderId="0" xfId="0" applyFont="1" applyBorder="1" applyAlignment="1">
      <alignment horizontal="center" vertical="center"/>
    </xf>
    <xf numFmtId="0" fontId="9"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104" xfId="0" applyBorder="1" applyAlignment="1">
      <alignment horizontal="center" vertical="center"/>
    </xf>
    <xf numFmtId="0" fontId="17" fillId="0" borderId="120" xfId="0" applyFont="1" applyFill="1" applyBorder="1" applyAlignment="1">
      <alignment horizontal="center" vertical="center"/>
    </xf>
    <xf numFmtId="0" fontId="17" fillId="0" borderId="57" xfId="0" applyFont="1" applyFill="1" applyBorder="1" applyAlignment="1">
      <alignment horizontal="center" vertical="center"/>
    </xf>
    <xf numFmtId="0" fontId="9" fillId="0" borderId="75" xfId="0" applyFont="1" applyBorder="1" applyAlignment="1">
      <alignment horizontal="center" vertical="center"/>
    </xf>
    <xf numFmtId="0" fontId="17" fillId="0" borderId="67" xfId="0" applyFont="1" applyBorder="1" applyAlignment="1">
      <alignment horizontal="center" vertical="center"/>
    </xf>
    <xf numFmtId="178" fontId="17" fillId="0" borderId="66" xfId="0" applyNumberFormat="1" applyFont="1" applyBorder="1" applyAlignment="1">
      <alignment horizontal="center" vertical="center"/>
    </xf>
    <xf numFmtId="0" fontId="17" fillId="0" borderId="85" xfId="0" applyFont="1" applyBorder="1" applyAlignment="1">
      <alignment horizontal="center" vertical="center"/>
    </xf>
    <xf numFmtId="178" fontId="17" fillId="0" borderId="84" xfId="0" applyNumberFormat="1" applyFont="1" applyBorder="1" applyAlignment="1">
      <alignment horizontal="center" vertical="center"/>
    </xf>
    <xf numFmtId="0" fontId="9" fillId="6" borderId="75" xfId="0" applyFont="1" applyFill="1" applyBorder="1" applyAlignment="1">
      <alignment horizontal="center" vertical="center"/>
    </xf>
    <xf numFmtId="0" fontId="9" fillId="6" borderId="75" xfId="0" applyNumberFormat="1" applyFont="1" applyFill="1" applyBorder="1" applyAlignment="1">
      <alignment horizontal="center" vertical="center"/>
    </xf>
    <xf numFmtId="0" fontId="9" fillId="6" borderId="87" xfId="0" applyFont="1" applyFill="1" applyBorder="1" applyAlignment="1">
      <alignment horizontal="center" vertical="center"/>
    </xf>
    <xf numFmtId="0" fontId="0" fillId="0" borderId="109" xfId="0" applyNumberFormat="1" applyFill="1" applyBorder="1" applyAlignment="1" applyProtection="1">
      <alignment vertical="top"/>
      <protection locked="0"/>
    </xf>
    <xf numFmtId="0" fontId="0" fillId="0" borderId="76" xfId="0" applyNumberFormat="1" applyFill="1" applyBorder="1" applyAlignment="1" applyProtection="1">
      <alignment vertical="top"/>
      <protection locked="0"/>
    </xf>
    <xf numFmtId="0" fontId="0" fillId="0" borderId="0" xfId="0" applyNumberFormat="1" applyFill="1" applyBorder="1" applyAlignment="1" applyProtection="1">
      <alignment vertical="top"/>
      <protection locked="0"/>
    </xf>
    <xf numFmtId="0" fontId="0" fillId="0" borderId="59" xfId="0" applyNumberFormat="1" applyFill="1" applyBorder="1" applyAlignment="1" applyProtection="1">
      <alignment vertical="top"/>
      <protection locked="0"/>
    </xf>
    <xf numFmtId="0" fontId="0" fillId="0" borderId="77" xfId="0" applyBorder="1" applyAlignment="1">
      <alignment vertical="center"/>
    </xf>
    <xf numFmtId="0" fontId="0" fillId="0" borderId="0" xfId="0" applyBorder="1" applyAlignment="1">
      <alignment vertical="center"/>
    </xf>
    <xf numFmtId="0" fontId="0" fillId="0" borderId="59" xfId="0" applyBorder="1" applyAlignment="1">
      <alignment vertical="center"/>
    </xf>
    <xf numFmtId="0" fontId="0" fillId="0" borderId="78" xfId="0" applyBorder="1" applyAlignment="1">
      <alignment vertical="top"/>
    </xf>
    <xf numFmtId="0" fontId="0" fillId="0" borderId="63" xfId="0" applyBorder="1" applyAlignment="1">
      <alignment vertical="top"/>
    </xf>
    <xf numFmtId="0" fontId="0" fillId="0" borderId="63" xfId="0" applyNumberFormat="1" applyFill="1" applyBorder="1" applyAlignment="1" applyProtection="1">
      <alignment vertical="top"/>
      <protection locked="0"/>
    </xf>
    <xf numFmtId="0" fontId="0" fillId="0" borderId="62" xfId="0" applyNumberFormat="1" applyFill="1" applyBorder="1" applyAlignment="1" applyProtection="1">
      <alignment vertical="top"/>
      <protection locked="0"/>
    </xf>
    <xf numFmtId="0" fontId="4" fillId="0" borderId="77" xfId="0" applyFont="1" applyBorder="1" applyAlignment="1">
      <alignment vertical="center"/>
    </xf>
    <xf numFmtId="0" fontId="4" fillId="0" borderId="0" xfId="0" applyFont="1" applyBorder="1" applyAlignment="1">
      <alignment vertical="center"/>
    </xf>
    <xf numFmtId="0" fontId="4" fillId="0" borderId="59" xfId="0" applyFont="1" applyBorder="1" applyAlignment="1">
      <alignment vertical="center"/>
    </xf>
    <xf numFmtId="0" fontId="0" fillId="0" borderId="77" xfId="0" applyNumberFormat="1" applyFill="1" applyBorder="1" applyAlignment="1" applyProtection="1">
      <alignment vertical="top"/>
      <protection locked="0"/>
    </xf>
    <xf numFmtId="0" fontId="0" fillId="2" borderId="1"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82" xfId="0" applyFill="1" applyBorder="1" applyAlignment="1" applyProtection="1">
      <alignment horizontal="center" vertical="center"/>
      <protection locked="0"/>
    </xf>
    <xf numFmtId="0" fontId="0" fillId="5" borderId="34" xfId="0" applyFill="1" applyBorder="1" applyAlignment="1" applyProtection="1">
      <alignment horizontal="center" vertical="center"/>
      <protection locked="0"/>
    </xf>
    <xf numFmtId="0" fontId="0" fillId="5" borderId="51" xfId="0" applyFill="1" applyBorder="1" applyAlignment="1" applyProtection="1">
      <alignment horizontal="center" vertical="center"/>
      <protection locked="0"/>
    </xf>
    <xf numFmtId="0" fontId="0" fillId="5" borderId="29" xfId="0" applyFill="1" applyBorder="1" applyAlignment="1" applyProtection="1">
      <alignment horizontal="center" vertical="center"/>
      <protection locked="0"/>
    </xf>
    <xf numFmtId="0" fontId="0" fillId="5" borderId="52"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17" fillId="5" borderId="80" xfId="0" applyFont="1" applyFill="1" applyBorder="1" applyAlignment="1" applyProtection="1">
      <alignment horizontal="center" vertical="center"/>
      <protection locked="0"/>
    </xf>
    <xf numFmtId="0" fontId="17" fillId="5" borderId="86" xfId="0" applyFont="1" applyFill="1" applyBorder="1" applyAlignment="1" applyProtection="1">
      <alignment horizontal="center" vertical="center"/>
      <protection locked="0"/>
    </xf>
    <xf numFmtId="0" fontId="9" fillId="5" borderId="87" xfId="0" applyFont="1" applyFill="1" applyBorder="1" applyAlignment="1" applyProtection="1">
      <alignment horizontal="center" vertical="center"/>
      <protection locked="0"/>
    </xf>
    <xf numFmtId="9" fontId="17" fillId="5" borderId="66" xfId="0" applyNumberFormat="1" applyFont="1" applyFill="1" applyBorder="1" applyAlignment="1" applyProtection="1">
      <alignment horizontal="center" vertical="center"/>
      <protection locked="0"/>
    </xf>
    <xf numFmtId="9" fontId="17" fillId="5" borderId="84" xfId="0" applyNumberFormat="1"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0" borderId="2" xfId="0" applyFont="1" applyBorder="1" applyAlignment="1" applyProtection="1">
      <alignment horizontal="center" vertical="center"/>
    </xf>
    <xf numFmtId="0" fontId="0" fillId="0" borderId="40" xfId="0" applyFont="1" applyBorder="1" applyAlignment="1" applyProtection="1">
      <alignment horizontal="center" vertical="center"/>
    </xf>
    <xf numFmtId="0" fontId="0" fillId="0" borderId="41" xfId="0" applyFont="1" applyBorder="1" applyAlignment="1" applyProtection="1">
      <alignment horizontal="center" vertical="center"/>
    </xf>
    <xf numFmtId="0" fontId="0" fillId="0" borderId="19" xfId="0" applyFont="1" applyBorder="1" applyAlignment="1" applyProtection="1">
      <alignment horizontal="center" vertical="center"/>
    </xf>
    <xf numFmtId="0" fontId="0" fillId="0" borderId="42" xfId="0" applyFont="1" applyBorder="1" applyAlignment="1" applyProtection="1">
      <alignment horizontal="center" vertical="center"/>
    </xf>
    <xf numFmtId="0" fontId="0" fillId="0" borderId="22" xfId="0" applyFont="1" applyBorder="1" applyAlignment="1" applyProtection="1">
      <alignment horizontal="center" vertical="center"/>
    </xf>
    <xf numFmtId="0" fontId="2" fillId="0" borderId="0" xfId="0" applyFont="1" applyBorder="1" applyAlignment="1" applyProtection="1">
      <alignment horizontal="left" wrapText="1"/>
    </xf>
    <xf numFmtId="0" fontId="0" fillId="0" borderId="0" xfId="0" applyFont="1" applyBorder="1" applyAlignment="1">
      <alignment horizontal="left"/>
    </xf>
    <xf numFmtId="176" fontId="0" fillId="0" borderId="1" xfId="0" applyNumberFormat="1" applyFill="1" applyBorder="1" applyAlignment="1" applyProtection="1">
      <alignment horizontal="center" vertical="center"/>
    </xf>
    <xf numFmtId="0" fontId="9" fillId="0" borderId="21" xfId="0" applyFont="1" applyBorder="1" applyAlignment="1" applyProtection="1">
      <alignment horizontal="center" vertical="center"/>
    </xf>
    <xf numFmtId="0" fontId="5" fillId="2" borderId="21"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xf>
    <xf numFmtId="0" fontId="0" fillId="2" borderId="43"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45" xfId="0" applyFill="1" applyBorder="1" applyAlignment="1" applyProtection="1">
      <alignment horizontal="center" vertical="center"/>
      <protection locked="0"/>
    </xf>
    <xf numFmtId="0" fontId="0" fillId="2" borderId="46"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47" xfId="0" applyFill="1" applyBorder="1" applyAlignment="1" applyProtection="1">
      <alignment horizontal="center" vertical="center"/>
      <protection locked="0"/>
    </xf>
    <xf numFmtId="0" fontId="0" fillId="2" borderId="48" xfId="0" applyFill="1" applyBorder="1" applyAlignment="1" applyProtection="1">
      <alignment horizontal="center" vertical="center"/>
      <protection locked="0"/>
    </xf>
    <xf numFmtId="0" fontId="0" fillId="0" borderId="3" xfId="0" applyFont="1" applyBorder="1" applyAlignment="1" applyProtection="1">
      <alignment horizontal="center" vertical="center" wrapText="1"/>
    </xf>
    <xf numFmtId="0" fontId="0" fillId="2" borderId="49" xfId="0" applyFill="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0" fontId="17" fillId="0" borderId="121" xfId="0" applyFont="1" applyBorder="1" applyAlignment="1">
      <alignment horizontal="center" vertical="center"/>
    </xf>
    <xf numFmtId="0" fontId="17" fillId="0" borderId="38" xfId="0" applyFont="1" applyBorder="1" applyAlignment="1">
      <alignment horizontal="center" vertical="center"/>
    </xf>
    <xf numFmtId="0" fontId="0" fillId="0" borderId="106" xfId="0" applyBorder="1" applyAlignment="1">
      <alignment horizontal="center" vertical="center"/>
    </xf>
    <xf numFmtId="0" fontId="0" fillId="0" borderId="110" xfId="0" applyBorder="1" applyAlignment="1">
      <alignment horizontal="center" vertical="center"/>
    </xf>
    <xf numFmtId="0" fontId="0" fillId="0" borderId="115" xfId="0" applyBorder="1" applyAlignment="1">
      <alignment horizontal="center" vertical="center"/>
    </xf>
    <xf numFmtId="178" fontId="19" fillId="0" borderId="122" xfId="0" applyNumberFormat="1" applyFont="1" applyBorder="1" applyAlignment="1">
      <alignment horizontal="center" vertical="center"/>
    </xf>
    <xf numFmtId="178" fontId="19" fillId="0" borderId="109" xfId="0" applyNumberFormat="1" applyFont="1" applyBorder="1" applyAlignment="1">
      <alignment horizontal="center" vertical="center"/>
    </xf>
    <xf numFmtId="178" fontId="19" fillId="0" borderId="117" xfId="0" applyNumberFormat="1" applyFont="1" applyBorder="1" applyAlignment="1">
      <alignment horizontal="center" vertical="center"/>
    </xf>
    <xf numFmtId="178" fontId="19" fillId="0" borderId="123" xfId="0" applyNumberFormat="1" applyFont="1" applyBorder="1" applyAlignment="1">
      <alignment horizontal="center" vertical="center"/>
    </xf>
    <xf numFmtId="178" fontId="19" fillId="0" borderId="87" xfId="0" applyNumberFormat="1" applyFont="1" applyBorder="1" applyAlignment="1">
      <alignment horizontal="center" vertical="center"/>
    </xf>
    <xf numFmtId="178" fontId="19" fillId="0" borderId="119" xfId="0" applyNumberFormat="1" applyFont="1" applyBorder="1" applyAlignment="1">
      <alignment horizontal="center" vertical="center"/>
    </xf>
    <xf numFmtId="0" fontId="20" fillId="0" borderId="0" xfId="0" applyFont="1" applyFill="1" applyBorder="1" applyAlignment="1">
      <alignment horizontal="left" vertical="center"/>
    </xf>
    <xf numFmtId="0" fontId="20" fillId="0" borderId="0" xfId="0" applyFont="1" applyAlignment="1">
      <alignment horizontal="left" vertical="center" wrapText="1"/>
    </xf>
    <xf numFmtId="0" fontId="9" fillId="0" borderId="114" xfId="0" applyNumberFormat="1" applyFont="1" applyFill="1" applyBorder="1" applyAlignment="1">
      <alignment horizontal="center" vertical="center"/>
    </xf>
    <xf numFmtId="0" fontId="9" fillId="0" borderId="57" xfId="0" applyNumberFormat="1" applyFont="1" applyFill="1" applyBorder="1" applyAlignment="1">
      <alignment horizontal="center" vertical="center"/>
    </xf>
    <xf numFmtId="178" fontId="17" fillId="0" borderId="103" xfId="0" applyNumberFormat="1" applyFont="1" applyBorder="1" applyAlignment="1">
      <alignment horizontal="center" vertical="center"/>
    </xf>
    <xf numFmtId="178" fontId="17" fillId="0" borderId="100" xfId="0" applyNumberFormat="1" applyFont="1" applyBorder="1" applyAlignment="1">
      <alignment horizontal="center" vertical="center"/>
    </xf>
    <xf numFmtId="178" fontId="17" fillId="0" borderId="38" xfId="0" applyNumberFormat="1" applyFont="1" applyBorder="1" applyAlignment="1">
      <alignment horizontal="center" vertical="center"/>
    </xf>
    <xf numFmtId="179" fontId="17" fillId="0" borderId="108" xfId="0" applyNumberFormat="1" applyFont="1" applyBorder="1" applyAlignment="1">
      <alignment horizontal="center" vertical="center"/>
    </xf>
    <xf numFmtId="179" fontId="17" fillId="0" borderId="99" xfId="0" applyNumberFormat="1" applyFont="1" applyBorder="1" applyAlignment="1">
      <alignment horizontal="center" vertical="center"/>
    </xf>
    <xf numFmtId="178" fontId="17" fillId="0" borderId="116" xfId="0" applyNumberFormat="1" applyFont="1" applyBorder="1" applyAlignment="1">
      <alignment horizontal="center" vertical="center"/>
    </xf>
    <xf numFmtId="178" fontId="17" fillId="0" borderId="109" xfId="0" applyNumberFormat="1" applyFont="1" applyBorder="1" applyAlignment="1">
      <alignment horizontal="center" vertical="center"/>
    </xf>
    <xf numFmtId="178" fontId="17" fillId="0" borderId="118" xfId="0" applyNumberFormat="1" applyFont="1" applyBorder="1" applyAlignment="1">
      <alignment horizontal="center" vertical="center"/>
    </xf>
    <xf numFmtId="178" fontId="17" fillId="0" borderId="87" xfId="0" applyNumberFormat="1" applyFont="1" applyBorder="1" applyAlignment="1">
      <alignment horizontal="center" vertical="center"/>
    </xf>
    <xf numFmtId="0" fontId="0" fillId="0" borderId="107" xfId="0" applyNumberFormat="1" applyBorder="1" applyAlignment="1">
      <alignment horizontal="center" vertical="center"/>
    </xf>
    <xf numFmtId="0" fontId="0" fillId="0" borderId="115" xfId="0" applyNumberFormat="1" applyBorder="1" applyAlignment="1">
      <alignment horizontal="center" vertical="center"/>
    </xf>
    <xf numFmtId="0" fontId="10" fillId="0" borderId="91" xfId="0" applyFont="1" applyBorder="1" applyAlignment="1">
      <alignment horizontal="center" vertical="center"/>
    </xf>
    <xf numFmtId="0" fontId="10" fillId="0" borderId="92" xfId="0" applyFont="1" applyBorder="1" applyAlignment="1">
      <alignment horizontal="center" vertical="center"/>
    </xf>
    <xf numFmtId="0" fontId="10" fillId="0" borderId="93" xfId="0" applyFont="1" applyBorder="1" applyAlignment="1">
      <alignment horizontal="center" vertical="center"/>
    </xf>
    <xf numFmtId="0" fontId="16" fillId="5" borderId="95" xfId="0" applyFont="1" applyFill="1" applyBorder="1" applyAlignment="1" applyProtection="1">
      <alignment horizontal="center" vertical="center"/>
      <protection locked="0"/>
    </xf>
    <xf numFmtId="0" fontId="16" fillId="5" borderId="96" xfId="0" applyFont="1" applyFill="1" applyBorder="1" applyAlignment="1" applyProtection="1">
      <alignment horizontal="center" vertical="center"/>
      <protection locked="0"/>
    </xf>
    <xf numFmtId="0" fontId="10" fillId="5" borderId="88" xfId="0" applyFont="1" applyFill="1" applyBorder="1" applyAlignment="1" applyProtection="1">
      <alignment horizontal="center" vertical="center"/>
      <protection locked="0"/>
    </xf>
    <xf numFmtId="0" fontId="10" fillId="5" borderId="56" xfId="0" applyFont="1" applyFill="1" applyBorder="1" applyAlignment="1" applyProtection="1">
      <alignment horizontal="center" vertical="center"/>
      <protection locked="0"/>
    </xf>
    <xf numFmtId="0" fontId="5" fillId="0" borderId="102" xfId="0" applyFont="1" applyBorder="1" applyAlignment="1">
      <alignment horizontal="center" vertical="center"/>
    </xf>
    <xf numFmtId="0" fontId="5" fillId="0" borderId="99" xfId="0" applyFont="1" applyBorder="1" applyAlignment="1">
      <alignment horizontal="center" vertical="center"/>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8" fillId="0" borderId="0" xfId="0" applyFont="1" applyAlignment="1">
      <alignment horizontal="left" vertical="center"/>
    </xf>
    <xf numFmtId="0" fontId="9" fillId="5" borderId="69" xfId="0" applyFont="1" applyFill="1" applyBorder="1" applyAlignment="1" applyProtection="1">
      <alignment horizontal="center" vertical="center" shrinkToFit="1"/>
      <protection locked="0"/>
    </xf>
    <xf numFmtId="0" fontId="9" fillId="5" borderId="70" xfId="0" applyFont="1" applyFill="1" applyBorder="1" applyAlignment="1" applyProtection="1">
      <alignment horizontal="center" vertical="center" shrinkToFit="1"/>
      <protection locked="0"/>
    </xf>
    <xf numFmtId="0" fontId="6" fillId="5" borderId="24" xfId="0" applyFont="1" applyFill="1" applyBorder="1" applyAlignment="1" applyProtection="1">
      <alignment horizontal="center" vertical="center" shrinkToFit="1"/>
      <protection locked="0"/>
    </xf>
    <xf numFmtId="0" fontId="6" fillId="5" borderId="23" xfId="0" applyFont="1" applyFill="1" applyBorder="1" applyAlignment="1" applyProtection="1">
      <alignment horizontal="center" vertical="center" shrinkToFit="1"/>
      <protection locked="0"/>
    </xf>
    <xf numFmtId="0" fontId="6" fillId="5" borderId="72" xfId="0" applyFont="1" applyFill="1" applyBorder="1" applyAlignment="1" applyProtection="1">
      <alignment horizontal="center" vertical="center" shrinkToFit="1"/>
      <protection locked="0"/>
    </xf>
    <xf numFmtId="0" fontId="9" fillId="5" borderId="73" xfId="0" applyFont="1" applyFill="1" applyBorder="1" applyAlignment="1" applyProtection="1">
      <alignment horizontal="center" vertical="center" shrinkToFit="1"/>
      <protection locked="0"/>
    </xf>
    <xf numFmtId="0" fontId="9" fillId="5" borderId="74" xfId="0" applyFont="1" applyFill="1" applyBorder="1" applyAlignment="1" applyProtection="1">
      <alignment horizontal="center" vertical="center" shrinkToFit="1"/>
      <protection locked="0"/>
    </xf>
    <xf numFmtId="0" fontId="9" fillId="5" borderId="24" xfId="0" applyFont="1" applyFill="1" applyBorder="1" applyAlignment="1" applyProtection="1">
      <alignment horizontal="center" vertical="center" shrinkToFit="1"/>
      <protection locked="0"/>
    </xf>
    <xf numFmtId="0" fontId="9" fillId="5" borderId="23" xfId="0" applyFont="1" applyFill="1" applyBorder="1" applyAlignment="1" applyProtection="1">
      <alignment horizontal="center" vertical="center" shrinkToFit="1"/>
      <protection locked="0"/>
    </xf>
    <xf numFmtId="0" fontId="9" fillId="5" borderId="72" xfId="0" applyFont="1" applyFill="1" applyBorder="1" applyAlignment="1" applyProtection="1">
      <alignment horizontal="center" vertical="center" shrinkToFit="1"/>
      <protection locked="0"/>
    </xf>
    <xf numFmtId="0" fontId="11" fillId="0" borderId="0" xfId="0" applyFont="1" applyAlignment="1">
      <alignment horizontal="center" vertical="center"/>
    </xf>
    <xf numFmtId="9" fontId="5" fillId="0" borderId="89" xfId="0" applyNumberFormat="1" applyFont="1" applyBorder="1" applyAlignment="1">
      <alignment horizontal="center" vertical="center"/>
    </xf>
    <xf numFmtId="9" fontId="5" fillId="0" borderId="57" xfId="0" applyNumberFormat="1" applyFont="1" applyBorder="1" applyAlignment="1">
      <alignment horizontal="center" vertical="center"/>
    </xf>
    <xf numFmtId="179" fontId="17" fillId="0" borderId="124" xfId="0" applyNumberFormat="1" applyFont="1" applyBorder="1" applyAlignment="1">
      <alignment horizontal="center" vertical="center"/>
    </xf>
    <xf numFmtId="179" fontId="17" fillId="0" borderId="105" xfId="0" applyNumberFormat="1" applyFont="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2" fillId="0" borderId="0" xfId="0" applyFont="1" applyBorder="1" applyAlignment="1" applyProtection="1">
      <alignment horizontal="left" vertical="center" wrapText="1"/>
    </xf>
    <xf numFmtId="0" fontId="0" fillId="0" borderId="53" xfId="0" applyFill="1" applyBorder="1" applyAlignment="1">
      <alignment horizontal="center" vertical="center"/>
    </xf>
    <xf numFmtId="0" fontId="0" fillId="0" borderId="58" xfId="0" applyFill="1" applyBorder="1" applyAlignment="1">
      <alignment horizontal="center" vertical="center"/>
    </xf>
    <xf numFmtId="0" fontId="0" fillId="0" borderId="81" xfId="0" applyFill="1" applyBorder="1" applyAlignment="1">
      <alignment horizontal="center" vertical="center"/>
    </xf>
    <xf numFmtId="0" fontId="0" fillId="0" borderId="62" xfId="0" applyFill="1" applyBorder="1" applyAlignment="1">
      <alignment horizontal="center" vertical="center"/>
    </xf>
    <xf numFmtId="0" fontId="0" fillId="0" borderId="55" xfId="0" applyFill="1" applyBorder="1" applyAlignment="1">
      <alignment horizontal="center" vertical="center"/>
    </xf>
    <xf numFmtId="0" fontId="0" fillId="0" borderId="61" xfId="0" applyFill="1" applyBorder="1" applyAlignment="1">
      <alignment horizontal="center" vertical="center"/>
    </xf>
    <xf numFmtId="0" fontId="0" fillId="0" borderId="79" xfId="0" applyFill="1" applyBorder="1" applyAlignment="1">
      <alignment horizontal="center" vertical="center"/>
    </xf>
    <xf numFmtId="0" fontId="0" fillId="0" borderId="78" xfId="0" applyFill="1" applyBorder="1" applyAlignment="1">
      <alignment horizontal="center" vertical="center"/>
    </xf>
    <xf numFmtId="0" fontId="0" fillId="0" borderId="55" xfId="0" applyBorder="1" applyAlignment="1">
      <alignment horizontal="center" vertical="center"/>
    </xf>
    <xf numFmtId="0" fontId="0" fillId="0" borderId="61" xfId="0" applyBorder="1" applyAlignment="1">
      <alignment horizontal="center" vertical="center"/>
    </xf>
    <xf numFmtId="0" fontId="21" fillId="0" borderId="0" xfId="0" applyFont="1" applyBorder="1" applyAlignment="1">
      <alignment horizontal="center" vertical="center"/>
    </xf>
    <xf numFmtId="0" fontId="0" fillId="0" borderId="108" xfId="0" applyBorder="1" applyAlignment="1">
      <alignment horizontal="center" vertical="center" wrapText="1"/>
    </xf>
    <xf numFmtId="0" fontId="0" fillId="0" borderId="109" xfId="0" applyBorder="1" applyAlignment="1">
      <alignment horizontal="center" vertical="center" wrapText="1"/>
    </xf>
    <xf numFmtId="0" fontId="4" fillId="0" borderId="0" xfId="0" applyFont="1" applyBorder="1" applyAlignment="1">
      <alignment horizontal="left" vertical="center" wrapText="1"/>
    </xf>
    <xf numFmtId="0" fontId="0" fillId="0" borderId="30" xfId="0" applyBorder="1" applyAlignment="1">
      <alignment horizontal="center" vertical="center"/>
    </xf>
    <xf numFmtId="0" fontId="0" fillId="0" borderId="94" xfId="0" applyBorder="1" applyAlignment="1">
      <alignment horizontal="center" vertical="center"/>
    </xf>
    <xf numFmtId="178" fontId="5" fillId="0" borderId="88" xfId="0" applyNumberFormat="1" applyFont="1" applyFill="1" applyBorder="1" applyAlignment="1">
      <alignment horizontal="center" vertical="center"/>
    </xf>
    <xf numFmtId="178" fontId="5" fillId="0" borderId="89" xfId="0" applyNumberFormat="1" applyFont="1" applyFill="1" applyBorder="1" applyAlignment="1">
      <alignment horizontal="center" vertical="center"/>
    </xf>
    <xf numFmtId="178" fontId="5" fillId="0" borderId="56" xfId="0" applyNumberFormat="1" applyFont="1" applyFill="1" applyBorder="1" applyAlignment="1">
      <alignment horizontal="center" vertical="center"/>
    </xf>
    <xf numFmtId="178" fontId="5" fillId="0" borderId="57" xfId="0" applyNumberFormat="1" applyFont="1" applyFill="1" applyBorder="1" applyAlignment="1">
      <alignment horizontal="center" vertical="center"/>
    </xf>
    <xf numFmtId="0" fontId="5" fillId="0" borderId="0" xfId="0" applyFont="1" applyAlignment="1">
      <alignment horizontal="left" vertical="center" wrapText="1"/>
    </xf>
    <xf numFmtId="0" fontId="5" fillId="0" borderId="87" xfId="0" applyFont="1" applyBorder="1" applyAlignment="1">
      <alignment horizontal="left" vertical="center"/>
    </xf>
    <xf numFmtId="0" fontId="18" fillId="0" borderId="9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5" fillId="0" borderId="63" xfId="0" applyFont="1" applyBorder="1" applyAlignment="1">
      <alignment horizontal="center"/>
    </xf>
    <xf numFmtId="0" fontId="0" fillId="5" borderId="108" xfId="0" applyFill="1" applyBorder="1" applyAlignment="1" applyProtection="1">
      <alignment horizontal="center"/>
      <protection locked="0"/>
    </xf>
    <xf numFmtId="0" fontId="0" fillId="5" borderId="109" xfId="0" applyFill="1" applyBorder="1" applyAlignment="1" applyProtection="1">
      <alignment horizontal="center"/>
      <protection locked="0"/>
    </xf>
    <xf numFmtId="0" fontId="0" fillId="5" borderId="76" xfId="0" applyFill="1" applyBorder="1" applyAlignment="1" applyProtection="1">
      <alignment horizontal="center"/>
      <protection locked="0"/>
    </xf>
    <xf numFmtId="0" fontId="0" fillId="5" borderId="77" xfId="0"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59" xfId="0" applyFill="1" applyBorder="1" applyAlignment="1" applyProtection="1">
      <alignment horizontal="center"/>
      <protection locked="0"/>
    </xf>
    <xf numFmtId="0" fontId="0" fillId="5" borderId="78" xfId="0" applyFill="1" applyBorder="1" applyAlignment="1" applyProtection="1">
      <alignment horizontal="center"/>
      <protection locked="0"/>
    </xf>
    <xf numFmtId="0" fontId="0" fillId="5" borderId="63" xfId="0" applyFill="1" applyBorder="1" applyAlignment="1" applyProtection="1">
      <alignment horizontal="center"/>
      <protection locked="0"/>
    </xf>
    <xf numFmtId="0" fontId="0" fillId="5" borderId="62" xfId="0" applyFill="1" applyBorder="1" applyAlignment="1" applyProtection="1">
      <alignment horizontal="center"/>
      <protection locked="0"/>
    </xf>
    <xf numFmtId="0" fontId="0" fillId="0" borderId="63" xfId="0" applyBorder="1" applyAlignment="1">
      <alignment horizontal="left"/>
    </xf>
    <xf numFmtId="0" fontId="20" fillId="0" borderId="87" xfId="0" applyFont="1" applyBorder="1" applyAlignment="1">
      <alignment horizontal="left"/>
    </xf>
  </cellXfs>
  <cellStyles count="1">
    <cellStyle name="標準" xfId="0" builtinId="0"/>
  </cellStyles>
  <dxfs count="0"/>
  <tableStyles count="0" defaultTableStyle="TableStyleMedium9" defaultPivotStyle="PivotStyleLight16"/>
  <colors>
    <mruColors>
      <color rgb="FFFFFF99"/>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27598;&#12497;&#12477;\&#31532;3&#22238;&#27598;&#12497;&#12477;\&#12487;&#12540;&#12479;\&#21442;&#21152;&#32773;&#21517;&#31807;\&#31532;&#65299;&#22238;&#27598;&#12497;&#12477;9&#26376;&#26412;&#22823;&#20250;&#21442;&#21152;&#32773;&#21517;&#31807;&#65288;&#19968;&#33324;&#2999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kuseiten.net/download/pdf_file/30th/dantai/%E5%AD%A6%E7%94%9F%E5%B1%95%E5%87%BA%E5%93%81%E7%9B%AE%E9%8C%B2%E5%B8%AD%E6%9B%B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簿"/>
      <sheetName val="集計表"/>
      <sheetName val="例　名簿"/>
      <sheetName val="例　集計表"/>
      <sheetName val="code"/>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席書"/>
      <sheetName val="応募用紙"/>
      <sheetName val="code"/>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3"/>
  <sheetViews>
    <sheetView workbookViewId="0">
      <selection activeCell="F2" sqref="F2"/>
    </sheetView>
  </sheetViews>
  <sheetFormatPr defaultRowHeight="13.5"/>
  <cols>
    <col min="1" max="1" width="9.25" style="1" customWidth="1"/>
    <col min="2" max="3" width="15.625" style="1" customWidth="1"/>
    <col min="4" max="4" width="10.375" style="1" customWidth="1"/>
    <col min="5" max="5" width="9.875" style="1" customWidth="1"/>
    <col min="6" max="6" width="40.5" style="1" customWidth="1"/>
    <col min="7" max="7" width="27" style="1" customWidth="1"/>
    <col min="8" max="8" width="13.875" style="1" customWidth="1"/>
    <col min="9" max="9" width="5.25" style="1" hidden="1" customWidth="1"/>
    <col min="10" max="10" width="6.75" style="1" hidden="1" customWidth="1"/>
    <col min="11" max="27" width="9" style="1" hidden="1" customWidth="1"/>
    <col min="28" max="28" width="4.375" style="1" customWidth="1"/>
    <col min="29" max="29" width="9.75" style="1" customWidth="1"/>
    <col min="30" max="30" width="5.75" style="1" customWidth="1"/>
    <col min="31" max="31" width="5.5" style="1" customWidth="1"/>
    <col min="32" max="32" width="5.625" style="1" customWidth="1"/>
    <col min="33" max="33" width="11" style="1" customWidth="1"/>
    <col min="34" max="16384" width="9" style="1"/>
  </cols>
  <sheetData>
    <row r="1" spans="1:32" ht="34.5" customHeight="1">
      <c r="A1" s="87" t="s">
        <v>154</v>
      </c>
      <c r="B1" s="2"/>
      <c r="C1" s="2"/>
      <c r="D1" s="2"/>
      <c r="E1" s="2"/>
      <c r="F1" s="3"/>
      <c r="G1" s="171" t="s">
        <v>124</v>
      </c>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row>
    <row r="2" spans="1:32" ht="37.5" customHeight="1">
      <c r="A2" s="86" t="s">
        <v>120</v>
      </c>
      <c r="B2" s="4"/>
      <c r="C2" s="4"/>
      <c r="D2" s="4"/>
      <c r="E2" s="4"/>
      <c r="F2" s="3"/>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row>
    <row r="3" spans="1:32" s="7" customFormat="1" ht="14.25" customHeight="1">
      <c r="A3" s="172" t="s">
        <v>0</v>
      </c>
      <c r="B3" s="172"/>
      <c r="C3" s="5"/>
      <c r="D3" s="5"/>
      <c r="E3" s="5"/>
      <c r="F3" s="6"/>
    </row>
    <row r="4" spans="1:32" s="7" customFormat="1" ht="14.25" customHeight="1" thickBot="1">
      <c r="A4" s="8"/>
      <c r="B4" s="5"/>
      <c r="C4" s="5"/>
      <c r="D4" s="5"/>
      <c r="E4" s="5"/>
      <c r="F4" s="9"/>
      <c r="G4" s="10"/>
      <c r="H4" s="10" t="s">
        <v>1</v>
      </c>
      <c r="I4" s="10"/>
      <c r="J4" s="10"/>
      <c r="K4" s="10"/>
      <c r="L4" s="10"/>
      <c r="M4" s="10"/>
      <c r="N4" s="10"/>
      <c r="O4" s="10"/>
      <c r="P4" s="10"/>
      <c r="Q4" s="10"/>
      <c r="R4" s="10"/>
      <c r="S4" s="10"/>
      <c r="T4" s="10"/>
      <c r="U4" s="10"/>
      <c r="V4" s="10"/>
      <c r="W4" s="10"/>
      <c r="X4" s="10"/>
      <c r="Y4" s="10"/>
      <c r="Z4" s="10"/>
      <c r="AA4" s="10"/>
    </row>
    <row r="5" spans="1:32" ht="20.25" customHeight="1" thickBot="1">
      <c r="A5" s="72" t="s">
        <v>2</v>
      </c>
      <c r="B5" s="173" t="str">
        <f>IF(応募用紙!B4="","",応募用紙!B4)</f>
        <v/>
      </c>
      <c r="C5" s="173"/>
      <c r="D5" s="67"/>
      <c r="F5" s="174" t="s">
        <v>60</v>
      </c>
      <c r="G5" s="32"/>
      <c r="H5" s="175"/>
      <c r="I5" s="175"/>
      <c r="J5" s="175"/>
      <c r="K5" s="175"/>
      <c r="L5" s="175"/>
      <c r="M5" s="175"/>
      <c r="N5" s="175"/>
      <c r="O5" s="175"/>
      <c r="P5" s="175"/>
      <c r="Q5" s="175"/>
      <c r="R5" s="175"/>
      <c r="S5" s="175"/>
      <c r="T5" s="175"/>
      <c r="U5" s="175"/>
      <c r="V5" s="175"/>
      <c r="W5" s="175"/>
      <c r="X5" s="175"/>
      <c r="Y5" s="175"/>
      <c r="Z5" s="175"/>
      <c r="AA5" s="175"/>
      <c r="AB5" s="175"/>
      <c r="AC5" s="175"/>
      <c r="AD5" s="175"/>
    </row>
    <row r="6" spans="1:32" ht="20.25" customHeight="1" thickBot="1">
      <c r="A6" s="72" t="s">
        <v>3</v>
      </c>
      <c r="B6" s="176" t="str">
        <f>IF(応募用紙!B6="","",応募用紙!B6)</f>
        <v/>
      </c>
      <c r="C6" s="176"/>
      <c r="D6" s="66"/>
      <c r="F6" s="174"/>
      <c r="G6" s="32"/>
      <c r="H6" s="175"/>
      <c r="I6" s="175"/>
      <c r="J6" s="175"/>
      <c r="K6" s="175"/>
      <c r="L6" s="175"/>
      <c r="M6" s="175"/>
      <c r="N6" s="175"/>
      <c r="O6" s="175"/>
      <c r="P6" s="175"/>
      <c r="Q6" s="175"/>
      <c r="R6" s="175"/>
      <c r="S6" s="175"/>
      <c r="T6" s="175"/>
      <c r="U6" s="175"/>
      <c r="V6" s="175"/>
      <c r="W6" s="175"/>
      <c r="X6" s="175"/>
      <c r="Y6" s="175"/>
      <c r="Z6" s="175"/>
      <c r="AA6" s="175"/>
      <c r="AB6" s="175"/>
      <c r="AC6" s="175"/>
      <c r="AD6" s="175"/>
    </row>
    <row r="7" spans="1:32" ht="20.25" customHeight="1">
      <c r="A7" s="72" t="s">
        <v>4</v>
      </c>
      <c r="B7" s="164"/>
      <c r="C7" s="164"/>
      <c r="D7" s="66"/>
    </row>
    <row r="8" spans="1:32">
      <c r="A8" s="1" t="s">
        <v>5</v>
      </c>
      <c r="N8" s="1" t="s">
        <v>89</v>
      </c>
    </row>
    <row r="9" spans="1:32" ht="14.25" thickBot="1">
      <c r="A9" s="12"/>
      <c r="N9" s="1" t="s">
        <v>90</v>
      </c>
    </row>
    <row r="10" spans="1:32" ht="12.75" customHeight="1" thickBot="1">
      <c r="A10" s="165" t="s">
        <v>6</v>
      </c>
      <c r="B10" s="166" t="s">
        <v>111</v>
      </c>
      <c r="C10" s="167"/>
      <c r="D10" s="170" t="s">
        <v>110</v>
      </c>
      <c r="E10" s="170" t="s">
        <v>7</v>
      </c>
      <c r="F10" s="170" t="s">
        <v>114</v>
      </c>
      <c r="G10" s="170" t="s">
        <v>8</v>
      </c>
      <c r="H10" s="185" t="s">
        <v>17</v>
      </c>
      <c r="I10" s="69"/>
      <c r="J10" s="69"/>
      <c r="K10" s="69"/>
      <c r="L10" s="69"/>
      <c r="M10" s="69"/>
      <c r="N10" s="69"/>
      <c r="O10" s="69"/>
      <c r="P10" s="69"/>
      <c r="Q10" s="69"/>
      <c r="R10" s="69"/>
      <c r="S10" s="69"/>
      <c r="T10" s="69"/>
      <c r="U10" s="69"/>
      <c r="V10" s="69"/>
      <c r="W10" s="69"/>
      <c r="X10" s="69"/>
      <c r="Y10" s="69"/>
      <c r="Z10" s="69"/>
      <c r="AA10" s="69"/>
    </row>
    <row r="11" spans="1:32" ht="14.25" thickBot="1">
      <c r="A11" s="165"/>
      <c r="B11" s="168"/>
      <c r="C11" s="169"/>
      <c r="D11" s="170"/>
      <c r="E11" s="170"/>
      <c r="F11" s="170"/>
      <c r="G11" s="170"/>
      <c r="H11" s="185"/>
      <c r="I11" s="33"/>
      <c r="J11" s="33"/>
      <c r="K11" s="33" t="s">
        <v>64</v>
      </c>
      <c r="L11" s="1">
        <f>COUNTIF($E$12:$E$211,"年少")</f>
        <v>0</v>
      </c>
      <c r="M11" s="33"/>
      <c r="N11" s="33"/>
      <c r="O11" s="33"/>
      <c r="P11" s="33"/>
      <c r="Q11" s="33"/>
      <c r="R11" s="33"/>
      <c r="S11" s="33"/>
      <c r="T11" s="33"/>
      <c r="U11" s="33"/>
      <c r="V11" s="33"/>
      <c r="W11" s="33"/>
      <c r="X11" s="33"/>
      <c r="Y11" s="33"/>
      <c r="Z11" s="33"/>
      <c r="AA11" s="33"/>
      <c r="AB11" s="66"/>
    </row>
    <row r="12" spans="1:32" ht="24.95" customHeight="1">
      <c r="A12" s="16">
        <v>1</v>
      </c>
      <c r="B12" s="181"/>
      <c r="C12" s="182"/>
      <c r="D12" s="150"/>
      <c r="E12" s="150"/>
      <c r="F12" s="17"/>
      <c r="G12" s="73"/>
      <c r="H12" s="35"/>
      <c r="I12" s="33" t="str">
        <f t="shared" ref="I12:I75" si="0">IF(B12="","",IF(H12="",1,H12))</f>
        <v/>
      </c>
      <c r="J12" s="33"/>
      <c r="K12" s="33" t="s">
        <v>63</v>
      </c>
      <c r="L12" s="1">
        <f>COUNTIF($E$12:$E$211,"年中")</f>
        <v>0</v>
      </c>
      <c r="M12" s="33"/>
      <c r="N12" s="33"/>
      <c r="O12" s="33"/>
      <c r="P12" s="33"/>
      <c r="Q12" s="33"/>
      <c r="R12" s="33"/>
      <c r="S12" s="33"/>
      <c r="T12" s="33"/>
      <c r="U12" s="33"/>
      <c r="V12" s="33"/>
      <c r="W12" s="33"/>
      <c r="X12" s="33"/>
      <c r="Y12" s="33"/>
      <c r="Z12" s="33"/>
      <c r="AA12" s="33"/>
      <c r="AC12" s="70" t="s">
        <v>9</v>
      </c>
      <c r="AD12" s="71" t="s">
        <v>10</v>
      </c>
      <c r="AE12" s="18"/>
    </row>
    <row r="13" spans="1:32" ht="24.95" customHeight="1">
      <c r="A13" s="16">
        <v>2</v>
      </c>
      <c r="B13" s="181"/>
      <c r="C13" s="182"/>
      <c r="D13" s="150"/>
      <c r="E13" s="150"/>
      <c r="F13" s="17"/>
      <c r="G13" s="73"/>
      <c r="H13" s="35"/>
      <c r="I13" s="33" t="str">
        <f t="shared" si="0"/>
        <v/>
      </c>
      <c r="J13" s="33" t="s">
        <v>112</v>
      </c>
      <c r="K13" s="33" t="s">
        <v>62</v>
      </c>
      <c r="L13" s="1">
        <f>COUNTIF($E$12:$E$211,"年長")</f>
        <v>0</v>
      </c>
      <c r="M13" s="33"/>
      <c r="N13" s="33"/>
      <c r="O13" s="33"/>
      <c r="P13" s="33"/>
      <c r="Q13" s="33"/>
      <c r="R13" s="33"/>
      <c r="S13" s="33"/>
      <c r="T13" s="33"/>
      <c r="U13" s="33"/>
      <c r="V13" s="33"/>
      <c r="W13" s="33"/>
      <c r="X13" s="33"/>
      <c r="Y13" s="33"/>
      <c r="Z13" s="33"/>
      <c r="AA13" s="33"/>
      <c r="AC13" s="19" t="s">
        <v>11</v>
      </c>
      <c r="AD13" s="20"/>
      <c r="AE13" s="21"/>
    </row>
    <row r="14" spans="1:32" ht="24.95" customHeight="1">
      <c r="A14" s="16">
        <v>3</v>
      </c>
      <c r="B14" s="181"/>
      <c r="C14" s="182"/>
      <c r="D14" s="150"/>
      <c r="E14" s="150"/>
      <c r="F14" s="17"/>
      <c r="G14" s="73"/>
      <c r="H14" s="35"/>
      <c r="I14" s="33" t="str">
        <f t="shared" si="0"/>
        <v/>
      </c>
      <c r="J14" s="33" t="s">
        <v>113</v>
      </c>
      <c r="K14" s="33" t="s">
        <v>65</v>
      </c>
      <c r="L14" s="1">
        <f>COUNTIF($E$12:$E$211,"小1")</f>
        <v>0</v>
      </c>
      <c r="M14" s="33"/>
      <c r="N14" s="33"/>
      <c r="O14" s="33"/>
      <c r="P14" s="33"/>
      <c r="Q14" s="33"/>
      <c r="R14" s="33"/>
      <c r="S14" s="33"/>
      <c r="T14" s="33"/>
      <c r="U14" s="33"/>
      <c r="V14" s="33"/>
      <c r="W14" s="33"/>
      <c r="X14" s="33"/>
      <c r="Y14" s="33"/>
      <c r="Z14" s="33"/>
      <c r="AA14" s="33"/>
      <c r="AC14" s="19" t="s">
        <v>12</v>
      </c>
      <c r="AD14" s="20"/>
      <c r="AE14" s="21"/>
    </row>
    <row r="15" spans="1:32" ht="24.95" customHeight="1">
      <c r="A15" s="16">
        <v>4</v>
      </c>
      <c r="B15" s="181"/>
      <c r="C15" s="182"/>
      <c r="D15" s="150"/>
      <c r="E15" s="150"/>
      <c r="F15" s="17"/>
      <c r="G15" s="73"/>
      <c r="H15" s="35"/>
      <c r="I15" s="33" t="str">
        <f t="shared" si="0"/>
        <v/>
      </c>
      <c r="J15" s="33"/>
      <c r="K15" s="33" t="s">
        <v>66</v>
      </c>
      <c r="L15" s="1">
        <f>COUNTIF($E$12:$E$211,"小2")</f>
        <v>0</v>
      </c>
      <c r="M15" s="33"/>
      <c r="N15" s="33"/>
      <c r="O15" s="33"/>
      <c r="P15" s="33"/>
      <c r="Q15" s="33"/>
      <c r="R15" s="33"/>
      <c r="S15" s="33"/>
      <c r="T15" s="33"/>
      <c r="U15" s="33"/>
      <c r="V15" s="33"/>
      <c r="W15" s="33"/>
      <c r="X15" s="33"/>
      <c r="Y15" s="33"/>
      <c r="Z15" s="33"/>
      <c r="AA15" s="33"/>
      <c r="AC15" s="19" t="s">
        <v>13</v>
      </c>
      <c r="AD15" s="20"/>
      <c r="AE15" s="21"/>
    </row>
    <row r="16" spans="1:32" ht="24.95" customHeight="1" thickBot="1">
      <c r="A16" s="22">
        <v>5</v>
      </c>
      <c r="B16" s="177"/>
      <c r="C16" s="178"/>
      <c r="D16" s="151"/>
      <c r="E16" s="151"/>
      <c r="F16" s="24"/>
      <c r="G16" s="36"/>
      <c r="H16" s="37"/>
      <c r="I16" s="33" t="str">
        <f t="shared" si="0"/>
        <v/>
      </c>
      <c r="J16" s="33"/>
      <c r="K16" s="33" t="s">
        <v>67</v>
      </c>
      <c r="L16" s="1">
        <f>COUNTIF($E$12:$E$211,"小3")</f>
        <v>0</v>
      </c>
      <c r="M16" s="33"/>
      <c r="N16" s="33"/>
      <c r="O16" s="33"/>
      <c r="P16" s="33"/>
      <c r="Q16" s="33"/>
      <c r="R16" s="33"/>
      <c r="S16" s="33"/>
      <c r="T16" s="33"/>
      <c r="U16" s="33"/>
      <c r="V16" s="33"/>
      <c r="W16" s="33"/>
      <c r="X16" s="33"/>
      <c r="Y16" s="33"/>
      <c r="Z16" s="33"/>
      <c r="AA16" s="33"/>
      <c r="AC16" s="19" t="s">
        <v>14</v>
      </c>
      <c r="AD16" s="20"/>
      <c r="AE16" s="21"/>
    </row>
    <row r="17" spans="1:31" ht="24.95" customHeight="1">
      <c r="A17" s="25">
        <v>6</v>
      </c>
      <c r="B17" s="179"/>
      <c r="C17" s="180"/>
      <c r="D17" s="65"/>
      <c r="E17" s="65"/>
      <c r="F17" s="26"/>
      <c r="G17" s="38"/>
      <c r="H17" s="39"/>
      <c r="I17" s="33" t="str">
        <f t="shared" si="0"/>
        <v/>
      </c>
      <c r="J17" s="33"/>
      <c r="K17" s="33" t="s">
        <v>68</v>
      </c>
      <c r="L17" s="1">
        <f>COUNTIF($E$12:$E$211,"小4")</f>
        <v>0</v>
      </c>
      <c r="M17" s="33"/>
      <c r="N17" s="33"/>
      <c r="O17" s="33"/>
      <c r="P17" s="33"/>
      <c r="Q17" s="33"/>
      <c r="R17" s="33"/>
      <c r="S17" s="33"/>
      <c r="T17" s="33"/>
      <c r="U17" s="33"/>
      <c r="V17" s="33"/>
      <c r="W17" s="33"/>
      <c r="X17" s="33"/>
      <c r="Y17" s="33"/>
      <c r="Z17" s="33"/>
      <c r="AA17" s="33"/>
      <c r="AC17" s="19" t="s">
        <v>15</v>
      </c>
      <c r="AD17" s="20"/>
      <c r="AE17" s="21"/>
    </row>
    <row r="18" spans="1:31" ht="24.95" customHeight="1" thickBot="1">
      <c r="A18" s="16">
        <v>7</v>
      </c>
      <c r="B18" s="181"/>
      <c r="C18" s="182"/>
      <c r="D18" s="150"/>
      <c r="E18" s="150"/>
      <c r="F18" s="17"/>
      <c r="G18" s="73"/>
      <c r="H18" s="35"/>
      <c r="I18" s="33" t="str">
        <f t="shared" si="0"/>
        <v/>
      </c>
      <c r="J18" s="33"/>
      <c r="K18" s="33" t="s">
        <v>69</v>
      </c>
      <c r="L18" s="1">
        <f>COUNTIF($E$12:$E$211,"小5")</f>
        <v>0</v>
      </c>
      <c r="M18" s="33"/>
      <c r="N18" s="33"/>
      <c r="O18" s="33"/>
      <c r="P18" s="33"/>
      <c r="Q18" s="33"/>
      <c r="R18" s="33"/>
      <c r="S18" s="33"/>
      <c r="T18" s="33"/>
      <c r="U18" s="33"/>
      <c r="V18" s="33"/>
      <c r="W18" s="33"/>
      <c r="X18" s="33"/>
      <c r="Y18" s="33"/>
      <c r="Z18" s="33"/>
      <c r="AA18" s="33"/>
      <c r="AC18" s="27" t="s">
        <v>16</v>
      </c>
      <c r="AD18" s="28">
        <f>SUM(I12:I211)</f>
        <v>0</v>
      </c>
      <c r="AE18" s="21"/>
    </row>
    <row r="19" spans="1:31" ht="24.95" customHeight="1">
      <c r="A19" s="16">
        <v>8</v>
      </c>
      <c r="B19" s="181"/>
      <c r="C19" s="182"/>
      <c r="D19" s="150"/>
      <c r="E19" s="150"/>
      <c r="F19" s="17"/>
      <c r="G19" s="73"/>
      <c r="H19" s="35"/>
      <c r="I19" s="33" t="str">
        <f t="shared" si="0"/>
        <v/>
      </c>
      <c r="J19" s="33"/>
      <c r="K19" s="33" t="s">
        <v>70</v>
      </c>
      <c r="L19" s="1">
        <f>COUNTIF($E$12:$E$211,"小6")</f>
        <v>0</v>
      </c>
      <c r="M19" s="33"/>
      <c r="N19" s="33"/>
      <c r="O19" s="33"/>
      <c r="P19" s="33"/>
      <c r="Q19" s="33"/>
      <c r="R19" s="33"/>
      <c r="S19" s="33"/>
      <c r="T19" s="33"/>
      <c r="U19" s="33"/>
      <c r="V19" s="33"/>
      <c r="W19" s="33"/>
      <c r="X19" s="33"/>
      <c r="Y19" s="33"/>
      <c r="Z19" s="33"/>
      <c r="AA19" s="33"/>
    </row>
    <row r="20" spans="1:31" ht="24.95" customHeight="1">
      <c r="A20" s="16">
        <v>9</v>
      </c>
      <c r="B20" s="181"/>
      <c r="C20" s="182"/>
      <c r="D20" s="150"/>
      <c r="E20" s="150"/>
      <c r="F20" s="17"/>
      <c r="G20" s="73"/>
      <c r="H20" s="35"/>
      <c r="I20" s="33" t="str">
        <f t="shared" si="0"/>
        <v/>
      </c>
      <c r="J20" s="33"/>
      <c r="K20" s="33" t="s">
        <v>71</v>
      </c>
      <c r="L20" s="1">
        <f>COUNTIF($E$12:$E$211,"中1")</f>
        <v>0</v>
      </c>
      <c r="M20" s="33"/>
      <c r="N20" s="33"/>
      <c r="O20" s="33"/>
      <c r="P20" s="33"/>
      <c r="Q20" s="33"/>
      <c r="R20" s="33"/>
      <c r="S20" s="33"/>
      <c r="T20" s="33"/>
      <c r="U20" s="33"/>
      <c r="V20" s="33"/>
      <c r="W20" s="33"/>
      <c r="X20" s="33"/>
      <c r="Y20" s="33"/>
      <c r="Z20" s="33"/>
      <c r="AA20" s="33"/>
    </row>
    <row r="21" spans="1:31" ht="24.95" customHeight="1" thickBot="1">
      <c r="A21" s="29">
        <v>10</v>
      </c>
      <c r="B21" s="183"/>
      <c r="C21" s="184"/>
      <c r="D21" s="30"/>
      <c r="E21" s="30"/>
      <c r="F21" s="31"/>
      <c r="G21" s="40"/>
      <c r="H21" s="41"/>
      <c r="I21" s="33" t="str">
        <f t="shared" si="0"/>
        <v/>
      </c>
      <c r="J21" s="33"/>
      <c r="K21" s="33" t="s">
        <v>72</v>
      </c>
      <c r="L21" s="1">
        <f>COUNTIF($E$12:$E$211,"中2")</f>
        <v>0</v>
      </c>
      <c r="M21" s="33"/>
      <c r="N21" s="33"/>
      <c r="O21" s="33"/>
      <c r="P21" s="33"/>
      <c r="Q21" s="33"/>
      <c r="R21" s="33"/>
      <c r="S21" s="33"/>
      <c r="T21" s="33"/>
      <c r="U21" s="33"/>
      <c r="V21" s="33"/>
      <c r="W21" s="33"/>
      <c r="X21" s="33"/>
      <c r="Y21" s="33"/>
      <c r="Z21" s="33"/>
      <c r="AA21" s="33"/>
    </row>
    <row r="22" spans="1:31" ht="24.95" customHeight="1" thickTop="1">
      <c r="A22" s="25">
        <v>11</v>
      </c>
      <c r="B22" s="186"/>
      <c r="C22" s="187"/>
      <c r="D22" s="64"/>
      <c r="E22" s="64"/>
      <c r="F22" s="26"/>
      <c r="G22" s="38"/>
      <c r="H22" s="39"/>
      <c r="I22" s="33" t="str">
        <f t="shared" si="0"/>
        <v/>
      </c>
      <c r="J22" s="33"/>
      <c r="K22" s="33" t="s">
        <v>73</v>
      </c>
      <c r="L22" s="1">
        <f>COUNTIF($E$12:$E$211,"中3")</f>
        <v>0</v>
      </c>
      <c r="M22" s="33"/>
      <c r="N22" s="33"/>
      <c r="O22" s="33"/>
      <c r="P22" s="33"/>
      <c r="Q22" s="33"/>
      <c r="R22" s="33"/>
      <c r="S22" s="33"/>
      <c r="T22" s="33"/>
      <c r="U22" s="33"/>
      <c r="V22" s="33"/>
      <c r="W22" s="33"/>
      <c r="X22" s="33"/>
      <c r="Y22" s="33"/>
      <c r="Z22" s="33"/>
      <c r="AA22" s="33"/>
    </row>
    <row r="23" spans="1:31" ht="24.95" customHeight="1">
      <c r="A23" s="16">
        <v>12</v>
      </c>
      <c r="B23" s="181"/>
      <c r="C23" s="182"/>
      <c r="D23" s="150"/>
      <c r="E23" s="150"/>
      <c r="F23" s="17"/>
      <c r="G23" s="73"/>
      <c r="H23" s="35"/>
      <c r="I23" s="33" t="str">
        <f t="shared" si="0"/>
        <v/>
      </c>
      <c r="J23" s="33"/>
      <c r="K23" s="33" t="s">
        <v>74</v>
      </c>
      <c r="L23" s="1">
        <f>COUNTIF($E$12:$E$211,"高1")</f>
        <v>0</v>
      </c>
      <c r="M23" s="33"/>
      <c r="N23" s="33"/>
      <c r="O23" s="33"/>
      <c r="P23" s="33"/>
      <c r="Q23" s="33"/>
      <c r="R23" s="33"/>
      <c r="S23" s="33"/>
      <c r="T23" s="33"/>
      <c r="U23" s="33"/>
      <c r="V23" s="33"/>
      <c r="W23" s="33"/>
      <c r="X23" s="33"/>
      <c r="Y23" s="33"/>
      <c r="Z23" s="33"/>
      <c r="AA23" s="33"/>
    </row>
    <row r="24" spans="1:31" ht="24.95" customHeight="1">
      <c r="A24" s="16">
        <v>13</v>
      </c>
      <c r="B24" s="181"/>
      <c r="C24" s="182"/>
      <c r="D24" s="150"/>
      <c r="E24" s="150"/>
      <c r="F24" s="17"/>
      <c r="G24" s="73"/>
      <c r="H24" s="35"/>
      <c r="I24" s="33" t="str">
        <f t="shared" si="0"/>
        <v/>
      </c>
      <c r="J24" s="33"/>
      <c r="K24" s="33" t="s">
        <v>75</v>
      </c>
      <c r="L24" s="1">
        <f>COUNTIF($E$12:$E$211,"高2")</f>
        <v>0</v>
      </c>
      <c r="M24" s="33"/>
      <c r="N24" s="33"/>
      <c r="O24" s="33"/>
      <c r="P24" s="33"/>
      <c r="Q24" s="33"/>
      <c r="R24" s="33"/>
      <c r="S24" s="33"/>
      <c r="T24" s="33"/>
      <c r="U24" s="33"/>
      <c r="V24" s="33"/>
      <c r="W24" s="33"/>
      <c r="X24" s="33"/>
      <c r="Y24" s="33"/>
      <c r="Z24" s="33"/>
      <c r="AA24" s="33"/>
    </row>
    <row r="25" spans="1:31" ht="24.95" customHeight="1">
      <c r="A25" s="16">
        <v>14</v>
      </c>
      <c r="B25" s="181"/>
      <c r="C25" s="182"/>
      <c r="D25" s="150"/>
      <c r="E25" s="150"/>
      <c r="F25" s="17"/>
      <c r="G25" s="73"/>
      <c r="H25" s="35"/>
      <c r="I25" s="33" t="str">
        <f t="shared" si="0"/>
        <v/>
      </c>
      <c r="J25" s="33"/>
      <c r="K25" s="33" t="s">
        <v>76</v>
      </c>
      <c r="L25" s="1">
        <f>COUNTIF($E$12:$E$211,"高3")</f>
        <v>0</v>
      </c>
      <c r="M25" s="33"/>
      <c r="N25" s="33"/>
      <c r="O25" s="33"/>
      <c r="P25" s="33"/>
      <c r="Q25" s="33"/>
      <c r="R25" s="33"/>
      <c r="S25" s="33"/>
      <c r="T25" s="33"/>
      <c r="U25" s="33"/>
      <c r="V25" s="33"/>
      <c r="W25" s="33"/>
      <c r="X25" s="33"/>
      <c r="Y25" s="33"/>
      <c r="Z25" s="33"/>
      <c r="AA25" s="33"/>
    </row>
    <row r="26" spans="1:31" ht="24.95" customHeight="1" thickBot="1">
      <c r="A26" s="22">
        <v>15</v>
      </c>
      <c r="B26" s="177"/>
      <c r="C26" s="178"/>
      <c r="D26" s="151"/>
      <c r="E26" s="151"/>
      <c r="F26" s="24"/>
      <c r="G26" s="36"/>
      <c r="H26" s="37"/>
      <c r="I26" s="33" t="str">
        <f t="shared" si="0"/>
        <v/>
      </c>
      <c r="J26" s="33"/>
      <c r="K26" s="33" t="s">
        <v>77</v>
      </c>
      <c r="L26" s="1">
        <f>COUNTIF($E$12:$E$211,"大1")</f>
        <v>0</v>
      </c>
      <c r="M26" s="33"/>
      <c r="N26" s="33"/>
      <c r="O26" s="33"/>
      <c r="P26" s="33"/>
      <c r="Q26" s="33"/>
      <c r="R26" s="33"/>
      <c r="S26" s="33"/>
      <c r="T26" s="33"/>
      <c r="U26" s="33"/>
      <c r="V26" s="33"/>
      <c r="W26" s="33"/>
      <c r="X26" s="33"/>
      <c r="Y26" s="33"/>
      <c r="Z26" s="33"/>
      <c r="AA26" s="33"/>
    </row>
    <row r="27" spans="1:31" ht="24.95" customHeight="1">
      <c r="A27" s="25">
        <v>16</v>
      </c>
      <c r="B27" s="179"/>
      <c r="C27" s="180"/>
      <c r="D27" s="65"/>
      <c r="E27" s="65"/>
      <c r="F27" s="26"/>
      <c r="G27" s="38"/>
      <c r="H27" s="39"/>
      <c r="I27" s="33" t="str">
        <f t="shared" si="0"/>
        <v/>
      </c>
      <c r="J27" s="33"/>
      <c r="K27" s="33" t="s">
        <v>78</v>
      </c>
      <c r="L27" s="1">
        <f>COUNTIF($E$12:$E$211,"大2")</f>
        <v>0</v>
      </c>
      <c r="M27" s="33"/>
      <c r="N27" s="33"/>
      <c r="O27" s="33"/>
      <c r="P27" s="33"/>
      <c r="Q27" s="33"/>
      <c r="R27" s="33"/>
      <c r="S27" s="33"/>
      <c r="T27" s="33"/>
      <c r="U27" s="33"/>
      <c r="V27" s="33"/>
      <c r="W27" s="33"/>
      <c r="X27" s="33"/>
      <c r="Y27" s="33"/>
      <c r="Z27" s="33"/>
      <c r="AA27" s="33"/>
    </row>
    <row r="28" spans="1:31" ht="24.95" customHeight="1">
      <c r="A28" s="16">
        <v>17</v>
      </c>
      <c r="B28" s="181"/>
      <c r="C28" s="182"/>
      <c r="D28" s="150"/>
      <c r="E28" s="150"/>
      <c r="F28" s="17"/>
      <c r="G28" s="73"/>
      <c r="H28" s="35"/>
      <c r="I28" s="33" t="str">
        <f t="shared" si="0"/>
        <v/>
      </c>
      <c r="J28" s="33"/>
      <c r="K28" s="33" t="s">
        <v>79</v>
      </c>
      <c r="L28" s="1">
        <f>COUNTIF($E$12:$E$211,"大3")</f>
        <v>0</v>
      </c>
      <c r="M28" s="33"/>
      <c r="N28" s="33"/>
      <c r="O28" s="33"/>
      <c r="P28" s="33"/>
      <c r="Q28" s="33"/>
      <c r="R28" s="33"/>
      <c r="S28" s="33"/>
      <c r="T28" s="33"/>
      <c r="U28" s="33"/>
      <c r="V28" s="33"/>
      <c r="W28" s="33"/>
      <c r="X28" s="33"/>
      <c r="Y28" s="33"/>
      <c r="Z28" s="33"/>
      <c r="AA28" s="33"/>
    </row>
    <row r="29" spans="1:31" ht="24.95" customHeight="1">
      <c r="A29" s="16">
        <v>18</v>
      </c>
      <c r="B29" s="181"/>
      <c r="C29" s="182"/>
      <c r="D29" s="150"/>
      <c r="E29" s="150"/>
      <c r="F29" s="17"/>
      <c r="G29" s="73"/>
      <c r="H29" s="35"/>
      <c r="I29" s="33" t="str">
        <f t="shared" si="0"/>
        <v/>
      </c>
      <c r="J29" s="33"/>
      <c r="K29" s="33" t="s">
        <v>80</v>
      </c>
      <c r="L29" s="1">
        <f>COUNTIF($E$12:$E$211,"大4")</f>
        <v>0</v>
      </c>
      <c r="M29" s="33"/>
      <c r="N29" s="33"/>
      <c r="O29" s="33"/>
      <c r="P29" s="33"/>
      <c r="Q29" s="33"/>
      <c r="R29" s="33"/>
      <c r="S29" s="33"/>
      <c r="T29" s="33"/>
      <c r="U29" s="33"/>
      <c r="V29" s="33"/>
      <c r="W29" s="33"/>
      <c r="X29" s="33"/>
      <c r="Y29" s="33"/>
      <c r="Z29" s="33"/>
      <c r="AA29" s="33"/>
    </row>
    <row r="30" spans="1:31" ht="24.95" customHeight="1">
      <c r="A30" s="16">
        <v>19</v>
      </c>
      <c r="B30" s="181"/>
      <c r="C30" s="182"/>
      <c r="D30" s="150"/>
      <c r="E30" s="150"/>
      <c r="F30" s="17"/>
      <c r="G30" s="73"/>
      <c r="H30" s="35"/>
      <c r="I30" s="33" t="str">
        <f t="shared" si="0"/>
        <v/>
      </c>
      <c r="J30" s="33"/>
      <c r="K30" s="33"/>
      <c r="L30" s="33"/>
      <c r="M30" s="33"/>
      <c r="N30" s="33"/>
      <c r="O30" s="33"/>
      <c r="P30" s="33"/>
      <c r="Q30" s="33"/>
      <c r="R30" s="33"/>
      <c r="S30" s="33"/>
      <c r="T30" s="33"/>
      <c r="U30" s="33"/>
      <c r="V30" s="33"/>
      <c r="W30" s="33"/>
      <c r="X30" s="33"/>
      <c r="Y30" s="33"/>
      <c r="Z30" s="33"/>
      <c r="AA30" s="33"/>
    </row>
    <row r="31" spans="1:31" ht="24.95" customHeight="1" thickBot="1">
      <c r="A31" s="29">
        <v>20</v>
      </c>
      <c r="B31" s="183"/>
      <c r="C31" s="184"/>
      <c r="D31" s="30"/>
      <c r="E31" s="23"/>
      <c r="F31" s="31"/>
      <c r="G31" s="40"/>
      <c r="H31" s="41"/>
      <c r="I31" s="33" t="str">
        <f t="shared" si="0"/>
        <v/>
      </c>
      <c r="J31" s="33"/>
      <c r="K31" s="33"/>
      <c r="L31" s="33"/>
      <c r="M31" s="33"/>
      <c r="N31" s="33"/>
      <c r="O31" s="33"/>
      <c r="P31" s="33"/>
      <c r="Q31" s="33"/>
      <c r="R31" s="33"/>
      <c r="S31" s="33"/>
      <c r="T31" s="33"/>
      <c r="U31" s="33"/>
      <c r="V31" s="33"/>
      <c r="W31" s="33"/>
      <c r="X31" s="33"/>
      <c r="Y31" s="33"/>
      <c r="Z31" s="33"/>
      <c r="AA31" s="33"/>
    </row>
    <row r="32" spans="1:31" ht="24.95" customHeight="1" thickTop="1">
      <c r="A32" s="25">
        <v>21</v>
      </c>
      <c r="B32" s="186"/>
      <c r="C32" s="187"/>
      <c r="D32" s="64"/>
      <c r="E32" s="64"/>
      <c r="F32" s="26"/>
      <c r="G32" s="38"/>
      <c r="H32" s="39"/>
      <c r="I32" s="33" t="str">
        <f t="shared" si="0"/>
        <v/>
      </c>
      <c r="J32" s="33"/>
      <c r="K32" s="33"/>
      <c r="L32" s="33"/>
      <c r="M32" s="33"/>
      <c r="N32" s="33"/>
      <c r="O32" s="33"/>
      <c r="P32" s="33"/>
      <c r="Q32" s="33"/>
      <c r="R32" s="33"/>
      <c r="S32" s="33"/>
      <c r="T32" s="33"/>
      <c r="U32" s="33"/>
      <c r="V32" s="33"/>
      <c r="W32" s="33"/>
      <c r="X32" s="33"/>
      <c r="Y32" s="33"/>
      <c r="Z32" s="33"/>
      <c r="AA32" s="33"/>
    </row>
    <row r="33" spans="1:27" ht="24.95" customHeight="1">
      <c r="A33" s="16">
        <v>22</v>
      </c>
      <c r="B33" s="181"/>
      <c r="C33" s="182"/>
      <c r="D33" s="150"/>
      <c r="E33" s="150"/>
      <c r="F33" s="17"/>
      <c r="G33" s="73"/>
      <c r="H33" s="35"/>
      <c r="I33" s="33" t="str">
        <f t="shared" si="0"/>
        <v/>
      </c>
      <c r="J33" s="33"/>
      <c r="K33" s="33"/>
      <c r="L33" s="33"/>
      <c r="M33" s="33"/>
      <c r="N33" s="33"/>
      <c r="O33" s="33"/>
      <c r="P33" s="33"/>
      <c r="Q33" s="33"/>
      <c r="R33" s="33"/>
      <c r="S33" s="33"/>
      <c r="T33" s="33"/>
      <c r="U33" s="33"/>
      <c r="V33" s="33"/>
      <c r="W33" s="33"/>
      <c r="X33" s="33"/>
      <c r="Y33" s="33"/>
      <c r="Z33" s="33"/>
      <c r="AA33" s="33"/>
    </row>
    <row r="34" spans="1:27" ht="24.95" customHeight="1">
      <c r="A34" s="16">
        <v>23</v>
      </c>
      <c r="B34" s="181"/>
      <c r="C34" s="182"/>
      <c r="D34" s="150"/>
      <c r="E34" s="150"/>
      <c r="F34" s="17"/>
      <c r="G34" s="73"/>
      <c r="H34" s="35"/>
      <c r="I34" s="33" t="str">
        <f t="shared" si="0"/>
        <v/>
      </c>
      <c r="J34" s="33"/>
      <c r="K34" s="33"/>
      <c r="L34" s="33"/>
      <c r="M34" s="33"/>
      <c r="N34" s="33"/>
      <c r="O34" s="33"/>
      <c r="P34" s="33"/>
      <c r="Q34" s="33"/>
      <c r="R34" s="33"/>
      <c r="S34" s="33"/>
      <c r="T34" s="33"/>
      <c r="U34" s="33"/>
      <c r="V34" s="33"/>
      <c r="W34" s="33"/>
      <c r="X34" s="33"/>
      <c r="Y34" s="33"/>
      <c r="Z34" s="33"/>
      <c r="AA34" s="33"/>
    </row>
    <row r="35" spans="1:27" ht="24.95" customHeight="1">
      <c r="A35" s="16">
        <v>24</v>
      </c>
      <c r="B35" s="181"/>
      <c r="C35" s="182"/>
      <c r="D35" s="150"/>
      <c r="E35" s="150"/>
      <c r="F35" s="17"/>
      <c r="G35" s="73"/>
      <c r="H35" s="35"/>
      <c r="I35" s="33" t="str">
        <f t="shared" si="0"/>
        <v/>
      </c>
      <c r="J35" s="33"/>
      <c r="K35" s="33"/>
      <c r="L35" s="33"/>
      <c r="M35" s="33"/>
      <c r="N35" s="33"/>
      <c r="O35" s="33"/>
      <c r="P35" s="33"/>
      <c r="Q35" s="33"/>
      <c r="R35" s="33"/>
      <c r="S35" s="33"/>
      <c r="T35" s="33"/>
      <c r="U35" s="33"/>
      <c r="V35" s="33"/>
      <c r="W35" s="33"/>
      <c r="X35" s="33"/>
      <c r="Y35" s="33"/>
      <c r="Z35" s="33"/>
      <c r="AA35" s="33"/>
    </row>
    <row r="36" spans="1:27" ht="24.95" customHeight="1" thickBot="1">
      <c r="A36" s="22">
        <v>25</v>
      </c>
      <c r="B36" s="177"/>
      <c r="C36" s="178"/>
      <c r="D36" s="151"/>
      <c r="E36" s="151"/>
      <c r="F36" s="24"/>
      <c r="G36" s="36"/>
      <c r="H36" s="37"/>
      <c r="I36" s="33" t="str">
        <f t="shared" si="0"/>
        <v/>
      </c>
      <c r="J36" s="33"/>
      <c r="K36" s="33"/>
      <c r="L36" s="33"/>
      <c r="M36" s="33"/>
      <c r="N36" s="33"/>
      <c r="O36" s="33"/>
      <c r="P36" s="33"/>
      <c r="Q36" s="33"/>
      <c r="R36" s="33"/>
      <c r="S36" s="33"/>
      <c r="T36" s="33"/>
      <c r="U36" s="33"/>
      <c r="V36" s="33"/>
      <c r="W36" s="33"/>
      <c r="X36" s="33"/>
      <c r="Y36" s="33"/>
      <c r="Z36" s="33"/>
      <c r="AA36" s="33"/>
    </row>
    <row r="37" spans="1:27" ht="24.95" customHeight="1">
      <c r="A37" s="25">
        <v>26</v>
      </c>
      <c r="B37" s="179"/>
      <c r="C37" s="180"/>
      <c r="D37" s="65"/>
      <c r="E37" s="65"/>
      <c r="F37" s="26"/>
      <c r="G37" s="38"/>
      <c r="H37" s="39"/>
      <c r="I37" s="33" t="str">
        <f t="shared" si="0"/>
        <v/>
      </c>
      <c r="J37" s="33"/>
      <c r="K37" s="33"/>
      <c r="L37" s="33"/>
      <c r="M37" s="33"/>
      <c r="N37" s="33"/>
      <c r="O37" s="33"/>
      <c r="P37" s="33"/>
      <c r="Q37" s="33"/>
      <c r="R37" s="33"/>
      <c r="S37" s="33"/>
      <c r="T37" s="33"/>
      <c r="U37" s="33"/>
      <c r="V37" s="33"/>
      <c r="W37" s="33"/>
      <c r="X37" s="33"/>
      <c r="Y37" s="33"/>
      <c r="Z37" s="33"/>
      <c r="AA37" s="33"/>
    </row>
    <row r="38" spans="1:27" ht="24.95" customHeight="1">
      <c r="A38" s="16">
        <v>27</v>
      </c>
      <c r="B38" s="181"/>
      <c r="C38" s="182"/>
      <c r="D38" s="150"/>
      <c r="E38" s="150"/>
      <c r="F38" s="17"/>
      <c r="G38" s="73"/>
      <c r="H38" s="35"/>
      <c r="I38" s="33" t="str">
        <f t="shared" si="0"/>
        <v/>
      </c>
      <c r="J38" s="33"/>
      <c r="K38" s="33"/>
      <c r="L38" s="33"/>
      <c r="M38" s="33"/>
      <c r="N38" s="33"/>
      <c r="O38" s="33"/>
      <c r="P38" s="33"/>
      <c r="Q38" s="33"/>
      <c r="R38" s="33"/>
      <c r="S38" s="33"/>
      <c r="T38" s="33"/>
      <c r="U38" s="33"/>
      <c r="V38" s="33"/>
      <c r="W38" s="33"/>
      <c r="X38" s="33"/>
      <c r="Y38" s="33"/>
      <c r="Z38" s="33"/>
      <c r="AA38" s="33"/>
    </row>
    <row r="39" spans="1:27" ht="24.95" customHeight="1">
      <c r="A39" s="16">
        <v>28</v>
      </c>
      <c r="B39" s="181"/>
      <c r="C39" s="182"/>
      <c r="D39" s="150"/>
      <c r="E39" s="150"/>
      <c r="F39" s="17"/>
      <c r="G39" s="73"/>
      <c r="H39" s="35"/>
      <c r="I39" s="33" t="str">
        <f t="shared" si="0"/>
        <v/>
      </c>
      <c r="J39" s="33"/>
      <c r="K39" s="33"/>
      <c r="L39" s="33"/>
      <c r="M39" s="33"/>
      <c r="N39" s="33"/>
      <c r="O39" s="33"/>
      <c r="P39" s="33"/>
      <c r="Q39" s="33"/>
      <c r="R39" s="33"/>
      <c r="S39" s="33"/>
      <c r="T39" s="33"/>
      <c r="U39" s="33"/>
      <c r="V39" s="33"/>
      <c r="W39" s="33"/>
      <c r="X39" s="33"/>
      <c r="Y39" s="33"/>
      <c r="Z39" s="33"/>
      <c r="AA39" s="33"/>
    </row>
    <row r="40" spans="1:27" ht="24.95" customHeight="1">
      <c r="A40" s="16">
        <v>29</v>
      </c>
      <c r="B40" s="181"/>
      <c r="C40" s="182"/>
      <c r="D40" s="150"/>
      <c r="E40" s="150"/>
      <c r="F40" s="17"/>
      <c r="G40" s="73"/>
      <c r="H40" s="35"/>
      <c r="I40" s="33" t="str">
        <f t="shared" si="0"/>
        <v/>
      </c>
      <c r="J40" s="33"/>
      <c r="K40" s="33"/>
      <c r="L40" s="33"/>
      <c r="M40" s="33"/>
      <c r="N40" s="33"/>
      <c r="O40" s="33"/>
      <c r="P40" s="33"/>
      <c r="Q40" s="33"/>
      <c r="R40" s="33"/>
      <c r="S40" s="33"/>
      <c r="T40" s="33"/>
      <c r="U40" s="33"/>
      <c r="V40" s="33"/>
      <c r="W40" s="33"/>
      <c r="X40" s="33"/>
      <c r="Y40" s="33"/>
      <c r="Z40" s="33"/>
      <c r="AA40" s="33"/>
    </row>
    <row r="41" spans="1:27" ht="24.95" customHeight="1" thickBot="1">
      <c r="A41" s="29">
        <v>30</v>
      </c>
      <c r="B41" s="183"/>
      <c r="C41" s="184"/>
      <c r="D41" s="23"/>
      <c r="E41" s="23"/>
      <c r="F41" s="31"/>
      <c r="G41" s="40"/>
      <c r="H41" s="41"/>
      <c r="I41" s="33" t="str">
        <f t="shared" si="0"/>
        <v/>
      </c>
      <c r="J41" s="33"/>
      <c r="K41" s="33"/>
      <c r="L41" s="33"/>
      <c r="M41" s="33"/>
      <c r="N41" s="33"/>
      <c r="O41" s="33"/>
      <c r="P41" s="33"/>
      <c r="Q41" s="33"/>
      <c r="R41" s="33"/>
      <c r="S41" s="33"/>
      <c r="T41" s="33"/>
      <c r="U41" s="33"/>
      <c r="V41" s="33"/>
      <c r="W41" s="33"/>
      <c r="X41" s="33"/>
      <c r="Y41" s="33"/>
      <c r="Z41" s="33"/>
      <c r="AA41" s="33"/>
    </row>
    <row r="42" spans="1:27" ht="24.95" customHeight="1" thickTop="1">
      <c r="A42" s="25">
        <v>31</v>
      </c>
      <c r="B42" s="186"/>
      <c r="C42" s="187"/>
      <c r="D42" s="64"/>
      <c r="E42" s="64"/>
      <c r="F42" s="26"/>
      <c r="G42" s="38"/>
      <c r="H42" s="39"/>
      <c r="I42" s="33" t="str">
        <f t="shared" si="0"/>
        <v/>
      </c>
      <c r="J42" s="33"/>
      <c r="K42" s="33"/>
      <c r="L42" s="33"/>
      <c r="M42" s="33"/>
      <c r="N42" s="33"/>
      <c r="O42" s="33"/>
      <c r="P42" s="33"/>
      <c r="Q42" s="33"/>
      <c r="R42" s="33"/>
      <c r="S42" s="33"/>
      <c r="T42" s="33"/>
      <c r="U42" s="33"/>
      <c r="V42" s="33"/>
      <c r="W42" s="33"/>
      <c r="X42" s="33"/>
      <c r="Y42" s="33"/>
      <c r="Z42" s="33"/>
      <c r="AA42" s="33"/>
    </row>
    <row r="43" spans="1:27" ht="24.95" customHeight="1">
      <c r="A43" s="16">
        <v>32</v>
      </c>
      <c r="B43" s="181"/>
      <c r="C43" s="182"/>
      <c r="D43" s="150"/>
      <c r="E43" s="150"/>
      <c r="F43" s="17"/>
      <c r="G43" s="73"/>
      <c r="H43" s="35"/>
      <c r="I43" s="33" t="str">
        <f t="shared" si="0"/>
        <v/>
      </c>
      <c r="J43" s="33"/>
      <c r="K43" s="33"/>
      <c r="L43" s="33"/>
      <c r="M43" s="33"/>
      <c r="N43" s="33"/>
      <c r="O43" s="33"/>
      <c r="P43" s="33"/>
      <c r="Q43" s="33"/>
      <c r="R43" s="33"/>
      <c r="S43" s="33"/>
      <c r="T43" s="33"/>
      <c r="U43" s="33"/>
      <c r="V43" s="33"/>
      <c r="W43" s="33"/>
      <c r="X43" s="33"/>
      <c r="Y43" s="33"/>
      <c r="Z43" s="33"/>
      <c r="AA43" s="33"/>
    </row>
    <row r="44" spans="1:27" ht="24.95" customHeight="1">
      <c r="A44" s="16">
        <v>33</v>
      </c>
      <c r="B44" s="181"/>
      <c r="C44" s="182"/>
      <c r="D44" s="150"/>
      <c r="E44" s="150"/>
      <c r="F44" s="17"/>
      <c r="G44" s="73"/>
      <c r="H44" s="35"/>
      <c r="I44" s="33" t="str">
        <f t="shared" si="0"/>
        <v/>
      </c>
      <c r="J44" s="33"/>
      <c r="K44" s="33"/>
      <c r="L44" s="33"/>
      <c r="M44" s="33"/>
      <c r="N44" s="33"/>
      <c r="O44" s="33"/>
      <c r="P44" s="33"/>
      <c r="Q44" s="33"/>
      <c r="R44" s="33"/>
      <c r="S44" s="33"/>
      <c r="T44" s="33"/>
      <c r="U44" s="33"/>
      <c r="V44" s="33"/>
      <c r="W44" s="33"/>
      <c r="X44" s="33"/>
      <c r="Y44" s="33"/>
      <c r="Z44" s="33"/>
      <c r="AA44" s="33"/>
    </row>
    <row r="45" spans="1:27" ht="24.95" customHeight="1">
      <c r="A45" s="16">
        <v>34</v>
      </c>
      <c r="B45" s="181"/>
      <c r="C45" s="182"/>
      <c r="D45" s="150"/>
      <c r="E45" s="150"/>
      <c r="F45" s="17"/>
      <c r="G45" s="73"/>
      <c r="H45" s="35"/>
      <c r="I45" s="33" t="str">
        <f t="shared" si="0"/>
        <v/>
      </c>
      <c r="J45" s="33"/>
      <c r="K45" s="33"/>
      <c r="L45" s="33"/>
      <c r="M45" s="33"/>
      <c r="N45" s="33"/>
      <c r="O45" s="33"/>
      <c r="P45" s="33"/>
      <c r="Q45" s="33"/>
      <c r="R45" s="33"/>
      <c r="S45" s="33"/>
      <c r="T45" s="33"/>
      <c r="U45" s="33"/>
      <c r="V45" s="33"/>
      <c r="W45" s="33"/>
      <c r="X45" s="33"/>
      <c r="Y45" s="33"/>
      <c r="Z45" s="33"/>
      <c r="AA45" s="33"/>
    </row>
    <row r="46" spans="1:27" ht="24.95" customHeight="1" thickBot="1">
      <c r="A46" s="22">
        <v>35</v>
      </c>
      <c r="B46" s="177"/>
      <c r="C46" s="178"/>
      <c r="D46" s="151"/>
      <c r="E46" s="151"/>
      <c r="F46" s="24"/>
      <c r="G46" s="36"/>
      <c r="H46" s="37"/>
      <c r="I46" s="33" t="str">
        <f t="shared" si="0"/>
        <v/>
      </c>
      <c r="J46" s="33"/>
      <c r="K46" s="33"/>
      <c r="L46" s="33"/>
      <c r="M46" s="33"/>
      <c r="N46" s="33"/>
      <c r="O46" s="33"/>
      <c r="P46" s="33"/>
      <c r="Q46" s="33"/>
      <c r="R46" s="33"/>
      <c r="S46" s="33"/>
      <c r="T46" s="33"/>
      <c r="U46" s="33"/>
      <c r="V46" s="33"/>
      <c r="W46" s="33"/>
      <c r="X46" s="33"/>
      <c r="Y46" s="33"/>
      <c r="Z46" s="33"/>
      <c r="AA46" s="33"/>
    </row>
    <row r="47" spans="1:27" ht="24.95" customHeight="1">
      <c r="A47" s="25">
        <v>36</v>
      </c>
      <c r="B47" s="179"/>
      <c r="C47" s="180"/>
      <c r="D47" s="65"/>
      <c r="E47" s="65"/>
      <c r="F47" s="26"/>
      <c r="G47" s="38"/>
      <c r="H47" s="39"/>
      <c r="I47" s="33" t="str">
        <f t="shared" si="0"/>
        <v/>
      </c>
      <c r="J47" s="33"/>
      <c r="K47" s="33"/>
      <c r="L47" s="33"/>
      <c r="M47" s="33"/>
      <c r="N47" s="33"/>
      <c r="O47" s="33"/>
      <c r="P47" s="33"/>
      <c r="Q47" s="33"/>
      <c r="R47" s="33"/>
      <c r="S47" s="33"/>
      <c r="T47" s="33"/>
      <c r="U47" s="33"/>
      <c r="V47" s="33"/>
      <c r="W47" s="33"/>
      <c r="X47" s="33"/>
      <c r="Y47" s="33"/>
      <c r="Z47" s="33"/>
      <c r="AA47" s="33"/>
    </row>
    <row r="48" spans="1:27" ht="24.95" customHeight="1">
      <c r="A48" s="16">
        <v>37</v>
      </c>
      <c r="B48" s="181"/>
      <c r="C48" s="182"/>
      <c r="D48" s="150"/>
      <c r="E48" s="150"/>
      <c r="F48" s="17"/>
      <c r="G48" s="73"/>
      <c r="H48" s="35"/>
      <c r="I48" s="33" t="str">
        <f t="shared" si="0"/>
        <v/>
      </c>
      <c r="J48" s="33"/>
      <c r="K48" s="33"/>
      <c r="L48" s="33"/>
      <c r="M48" s="33"/>
      <c r="N48" s="33"/>
      <c r="O48" s="33"/>
      <c r="P48" s="33"/>
      <c r="Q48" s="33"/>
      <c r="R48" s="33"/>
      <c r="S48" s="33"/>
      <c r="T48" s="33"/>
      <c r="U48" s="33"/>
      <c r="V48" s="33"/>
      <c r="W48" s="33"/>
      <c r="X48" s="33"/>
      <c r="Y48" s="33"/>
      <c r="Z48" s="33"/>
      <c r="AA48" s="33"/>
    </row>
    <row r="49" spans="1:27" ht="24.95" customHeight="1">
      <c r="A49" s="16">
        <v>38</v>
      </c>
      <c r="B49" s="181"/>
      <c r="C49" s="182"/>
      <c r="D49" s="150"/>
      <c r="E49" s="150"/>
      <c r="F49" s="17"/>
      <c r="G49" s="73"/>
      <c r="H49" s="35"/>
      <c r="I49" s="33" t="str">
        <f t="shared" si="0"/>
        <v/>
      </c>
      <c r="J49" s="33"/>
      <c r="K49" s="33"/>
      <c r="L49" s="33"/>
      <c r="M49" s="33"/>
      <c r="N49" s="33"/>
      <c r="O49" s="33"/>
      <c r="P49" s="33"/>
      <c r="Q49" s="33"/>
      <c r="R49" s="33"/>
      <c r="S49" s="33"/>
      <c r="T49" s="33"/>
      <c r="U49" s="33"/>
      <c r="V49" s="33"/>
      <c r="W49" s="33"/>
      <c r="X49" s="33"/>
      <c r="Y49" s="33"/>
      <c r="Z49" s="33"/>
      <c r="AA49" s="33"/>
    </row>
    <row r="50" spans="1:27" ht="24.95" customHeight="1">
      <c r="A50" s="16">
        <v>39</v>
      </c>
      <c r="B50" s="181"/>
      <c r="C50" s="182"/>
      <c r="D50" s="150"/>
      <c r="E50" s="150"/>
      <c r="F50" s="17"/>
      <c r="G50" s="73"/>
      <c r="H50" s="35"/>
      <c r="I50" s="33" t="str">
        <f t="shared" si="0"/>
        <v/>
      </c>
      <c r="J50" s="33"/>
      <c r="K50" s="33"/>
      <c r="L50" s="33"/>
      <c r="M50" s="33"/>
      <c r="N50" s="33"/>
      <c r="O50" s="33"/>
      <c r="P50" s="33"/>
      <c r="Q50" s="33"/>
      <c r="R50" s="33"/>
      <c r="S50" s="33"/>
      <c r="T50" s="33"/>
      <c r="U50" s="33"/>
      <c r="V50" s="33"/>
      <c r="W50" s="33"/>
      <c r="X50" s="33"/>
      <c r="Y50" s="33"/>
      <c r="Z50" s="33"/>
      <c r="AA50" s="33"/>
    </row>
    <row r="51" spans="1:27" ht="24.95" customHeight="1" thickBot="1">
      <c r="A51" s="29">
        <v>40</v>
      </c>
      <c r="B51" s="183"/>
      <c r="C51" s="184"/>
      <c r="D51" s="23"/>
      <c r="E51" s="23"/>
      <c r="F51" s="31"/>
      <c r="G51" s="40"/>
      <c r="H51" s="41"/>
      <c r="I51" s="33" t="str">
        <f t="shared" si="0"/>
        <v/>
      </c>
      <c r="J51" s="33"/>
      <c r="K51" s="33"/>
      <c r="L51" s="33"/>
      <c r="M51" s="33"/>
      <c r="N51" s="33"/>
      <c r="O51" s="33"/>
      <c r="P51" s="33"/>
      <c r="Q51" s="33"/>
      <c r="R51" s="33"/>
      <c r="S51" s="33"/>
      <c r="T51" s="33"/>
      <c r="U51" s="33"/>
      <c r="V51" s="33"/>
      <c r="W51" s="33"/>
      <c r="X51" s="33"/>
      <c r="Y51" s="33"/>
      <c r="Z51" s="33"/>
      <c r="AA51" s="33"/>
    </row>
    <row r="52" spans="1:27" ht="24.95" customHeight="1" thickTop="1">
      <c r="A52" s="25">
        <v>41</v>
      </c>
      <c r="B52" s="186"/>
      <c r="C52" s="187"/>
      <c r="D52" s="64"/>
      <c r="E52" s="64"/>
      <c r="F52" s="26"/>
      <c r="G52" s="38"/>
      <c r="H52" s="39"/>
      <c r="I52" s="33" t="str">
        <f t="shared" si="0"/>
        <v/>
      </c>
      <c r="J52" s="33"/>
      <c r="K52" s="33"/>
      <c r="L52" s="33"/>
      <c r="M52" s="33"/>
      <c r="N52" s="33"/>
      <c r="O52" s="33"/>
      <c r="P52" s="33"/>
      <c r="Q52" s="33"/>
      <c r="R52" s="33"/>
      <c r="S52" s="33"/>
      <c r="T52" s="33"/>
      <c r="U52" s="33"/>
      <c r="V52" s="33"/>
      <c r="W52" s="33"/>
      <c r="X52" s="33"/>
      <c r="Y52" s="33"/>
      <c r="Z52" s="33"/>
      <c r="AA52" s="33"/>
    </row>
    <row r="53" spans="1:27" ht="24.95" customHeight="1">
      <c r="A53" s="16">
        <v>42</v>
      </c>
      <c r="B53" s="181"/>
      <c r="C53" s="182"/>
      <c r="D53" s="150"/>
      <c r="E53" s="150"/>
      <c r="F53" s="17"/>
      <c r="G53" s="73"/>
      <c r="H53" s="35"/>
      <c r="I53" s="33" t="str">
        <f t="shared" si="0"/>
        <v/>
      </c>
      <c r="J53" s="33"/>
      <c r="K53" s="33"/>
      <c r="L53" s="33"/>
      <c r="M53" s="33"/>
      <c r="N53" s="33"/>
      <c r="O53" s="33"/>
      <c r="P53" s="33"/>
      <c r="Q53" s="33"/>
      <c r="R53" s="33"/>
      <c r="S53" s="33"/>
      <c r="T53" s="33"/>
      <c r="U53" s="33"/>
      <c r="V53" s="33"/>
      <c r="W53" s="33"/>
      <c r="X53" s="33"/>
      <c r="Y53" s="33"/>
      <c r="Z53" s="33"/>
      <c r="AA53" s="33"/>
    </row>
    <row r="54" spans="1:27" ht="24.95" customHeight="1">
      <c r="A54" s="16">
        <v>43</v>
      </c>
      <c r="B54" s="181"/>
      <c r="C54" s="182"/>
      <c r="D54" s="150"/>
      <c r="E54" s="150"/>
      <c r="F54" s="17"/>
      <c r="G54" s="73"/>
      <c r="H54" s="35"/>
      <c r="I54" s="33" t="str">
        <f t="shared" si="0"/>
        <v/>
      </c>
      <c r="J54" s="33"/>
      <c r="K54" s="33"/>
      <c r="L54" s="33"/>
      <c r="M54" s="33"/>
      <c r="N54" s="33"/>
      <c r="O54" s="33"/>
      <c r="P54" s="33"/>
      <c r="Q54" s="33"/>
      <c r="R54" s="33"/>
      <c r="S54" s="33"/>
      <c r="T54" s="33"/>
      <c r="U54" s="33"/>
      <c r="V54" s="33"/>
      <c r="W54" s="33"/>
      <c r="X54" s="33"/>
      <c r="Y54" s="33"/>
      <c r="Z54" s="33"/>
      <c r="AA54" s="33"/>
    </row>
    <row r="55" spans="1:27" ht="24.95" customHeight="1">
      <c r="A55" s="16">
        <v>44</v>
      </c>
      <c r="B55" s="181"/>
      <c r="C55" s="182"/>
      <c r="D55" s="150"/>
      <c r="E55" s="150"/>
      <c r="F55" s="17"/>
      <c r="G55" s="73"/>
      <c r="H55" s="35"/>
      <c r="I55" s="33" t="str">
        <f t="shared" si="0"/>
        <v/>
      </c>
      <c r="J55" s="33"/>
      <c r="K55" s="33"/>
      <c r="L55" s="33"/>
      <c r="M55" s="33"/>
      <c r="N55" s="33"/>
      <c r="O55" s="33"/>
      <c r="P55" s="33"/>
      <c r="Q55" s="33"/>
      <c r="R55" s="33"/>
      <c r="S55" s="33"/>
      <c r="T55" s="33"/>
      <c r="U55" s="33"/>
      <c r="V55" s="33"/>
      <c r="W55" s="33"/>
      <c r="X55" s="33"/>
      <c r="Y55" s="33"/>
      <c r="Z55" s="33"/>
      <c r="AA55" s="33"/>
    </row>
    <row r="56" spans="1:27" ht="24.95" customHeight="1" thickBot="1">
      <c r="A56" s="22">
        <v>45</v>
      </c>
      <c r="B56" s="177"/>
      <c r="C56" s="178"/>
      <c r="D56" s="151"/>
      <c r="E56" s="151"/>
      <c r="F56" s="24"/>
      <c r="G56" s="36"/>
      <c r="H56" s="37"/>
      <c r="I56" s="33" t="str">
        <f t="shared" si="0"/>
        <v/>
      </c>
      <c r="J56" s="33"/>
      <c r="K56" s="33"/>
      <c r="L56" s="33"/>
      <c r="M56" s="33"/>
      <c r="N56" s="33"/>
      <c r="O56" s="33"/>
      <c r="P56" s="33"/>
      <c r="Q56" s="33"/>
      <c r="R56" s="33"/>
      <c r="S56" s="33"/>
      <c r="T56" s="33"/>
      <c r="U56" s="33"/>
      <c r="V56" s="33"/>
      <c r="W56" s="33"/>
      <c r="X56" s="33"/>
      <c r="Y56" s="33"/>
      <c r="Z56" s="33"/>
      <c r="AA56" s="33"/>
    </row>
    <row r="57" spans="1:27" ht="24.95" customHeight="1">
      <c r="A57" s="25">
        <v>46</v>
      </c>
      <c r="B57" s="179"/>
      <c r="C57" s="180"/>
      <c r="D57" s="65"/>
      <c r="E57" s="65"/>
      <c r="F57" s="26"/>
      <c r="G57" s="38"/>
      <c r="H57" s="39"/>
      <c r="I57" s="33" t="str">
        <f t="shared" si="0"/>
        <v/>
      </c>
      <c r="J57" s="33"/>
      <c r="K57" s="33"/>
      <c r="L57" s="33"/>
      <c r="M57" s="33"/>
      <c r="N57" s="33"/>
      <c r="O57" s="33"/>
      <c r="P57" s="33"/>
      <c r="Q57" s="33"/>
      <c r="R57" s="33"/>
      <c r="S57" s="33"/>
      <c r="T57" s="33"/>
      <c r="U57" s="33"/>
      <c r="V57" s="33"/>
      <c r="W57" s="33"/>
      <c r="X57" s="33"/>
      <c r="Y57" s="33"/>
      <c r="Z57" s="33"/>
      <c r="AA57" s="33"/>
    </row>
    <row r="58" spans="1:27" ht="24.95" customHeight="1">
      <c r="A58" s="16">
        <v>47</v>
      </c>
      <c r="B58" s="181"/>
      <c r="C58" s="182"/>
      <c r="D58" s="150"/>
      <c r="E58" s="150"/>
      <c r="F58" s="17"/>
      <c r="G58" s="73"/>
      <c r="H58" s="35"/>
      <c r="I58" s="33" t="str">
        <f t="shared" si="0"/>
        <v/>
      </c>
      <c r="J58" s="33"/>
      <c r="K58" s="33"/>
      <c r="L58" s="33"/>
      <c r="M58" s="33"/>
      <c r="N58" s="33"/>
      <c r="O58" s="33"/>
      <c r="P58" s="33"/>
      <c r="Q58" s="33"/>
      <c r="R58" s="33"/>
      <c r="S58" s="33"/>
      <c r="T58" s="33"/>
      <c r="U58" s="33"/>
      <c r="V58" s="33"/>
      <c r="W58" s="33"/>
      <c r="X58" s="33"/>
      <c r="Y58" s="33"/>
      <c r="Z58" s="33"/>
      <c r="AA58" s="33"/>
    </row>
    <row r="59" spans="1:27" ht="24.95" customHeight="1">
      <c r="A59" s="16">
        <v>48</v>
      </c>
      <c r="B59" s="181"/>
      <c r="C59" s="182"/>
      <c r="D59" s="150"/>
      <c r="E59" s="150"/>
      <c r="F59" s="17"/>
      <c r="G59" s="73"/>
      <c r="H59" s="35"/>
      <c r="I59" s="33" t="str">
        <f t="shared" si="0"/>
        <v/>
      </c>
      <c r="J59" s="33"/>
      <c r="K59" s="33"/>
      <c r="L59" s="33"/>
      <c r="M59" s="33"/>
      <c r="N59" s="33"/>
      <c r="O59" s="33"/>
      <c r="P59" s="33"/>
      <c r="Q59" s="33"/>
      <c r="R59" s="33"/>
      <c r="S59" s="33"/>
      <c r="T59" s="33"/>
      <c r="U59" s="33"/>
      <c r="V59" s="33"/>
      <c r="W59" s="33"/>
      <c r="X59" s="33"/>
      <c r="Y59" s="33"/>
      <c r="Z59" s="33"/>
      <c r="AA59" s="33"/>
    </row>
    <row r="60" spans="1:27" ht="24.95" customHeight="1">
      <c r="A60" s="16">
        <v>49</v>
      </c>
      <c r="B60" s="181"/>
      <c r="C60" s="182"/>
      <c r="D60" s="150"/>
      <c r="E60" s="150"/>
      <c r="F60" s="17"/>
      <c r="G60" s="73"/>
      <c r="H60" s="35"/>
      <c r="I60" s="33" t="str">
        <f t="shared" si="0"/>
        <v/>
      </c>
      <c r="J60" s="33"/>
      <c r="K60" s="33"/>
      <c r="L60" s="33"/>
      <c r="M60" s="33"/>
      <c r="N60" s="33"/>
      <c r="O60" s="33"/>
      <c r="P60" s="33"/>
      <c r="Q60" s="33"/>
      <c r="R60" s="33"/>
      <c r="S60" s="33"/>
      <c r="T60" s="33"/>
      <c r="U60" s="33"/>
      <c r="V60" s="33"/>
      <c r="W60" s="33"/>
      <c r="X60" s="33"/>
      <c r="Y60" s="33"/>
      <c r="Z60" s="33"/>
      <c r="AA60" s="33"/>
    </row>
    <row r="61" spans="1:27" ht="24.95" customHeight="1" thickBot="1">
      <c r="A61" s="29">
        <v>50</v>
      </c>
      <c r="B61" s="183"/>
      <c r="C61" s="184"/>
      <c r="D61" s="23"/>
      <c r="E61" s="23"/>
      <c r="F61" s="31"/>
      <c r="G61" s="40"/>
      <c r="H61" s="41"/>
      <c r="I61" s="33" t="str">
        <f t="shared" si="0"/>
        <v/>
      </c>
      <c r="J61" s="33"/>
      <c r="K61" s="33"/>
      <c r="L61" s="33"/>
      <c r="M61" s="33"/>
      <c r="N61" s="33"/>
      <c r="O61" s="33"/>
      <c r="P61" s="33"/>
      <c r="Q61" s="33"/>
      <c r="R61" s="33"/>
      <c r="S61" s="33"/>
      <c r="T61" s="33"/>
      <c r="U61" s="33"/>
      <c r="V61" s="33"/>
      <c r="W61" s="33"/>
      <c r="X61" s="33"/>
      <c r="Y61" s="33"/>
      <c r="Z61" s="33"/>
      <c r="AA61" s="33"/>
    </row>
    <row r="62" spans="1:27" ht="24.95" customHeight="1" thickTop="1">
      <c r="A62" s="25">
        <v>51</v>
      </c>
      <c r="B62" s="186"/>
      <c r="C62" s="187"/>
      <c r="D62" s="64"/>
      <c r="E62" s="64"/>
      <c r="F62" s="26"/>
      <c r="G62" s="38"/>
      <c r="H62" s="39"/>
      <c r="I62" s="33" t="str">
        <f t="shared" si="0"/>
        <v/>
      </c>
      <c r="J62" s="33"/>
      <c r="K62" s="33"/>
      <c r="L62" s="33"/>
      <c r="M62" s="33"/>
      <c r="N62" s="33"/>
      <c r="O62" s="33"/>
      <c r="P62" s="33"/>
      <c r="Q62" s="33"/>
      <c r="R62" s="33"/>
      <c r="S62" s="33"/>
      <c r="T62" s="33"/>
      <c r="U62" s="33"/>
      <c r="V62" s="33"/>
      <c r="W62" s="33"/>
      <c r="X62" s="33"/>
      <c r="Y62" s="33"/>
      <c r="Z62" s="33"/>
      <c r="AA62" s="33"/>
    </row>
    <row r="63" spans="1:27" ht="24.95" customHeight="1">
      <c r="A63" s="16">
        <v>52</v>
      </c>
      <c r="B63" s="181"/>
      <c r="C63" s="182"/>
      <c r="D63" s="150"/>
      <c r="E63" s="150"/>
      <c r="F63" s="17"/>
      <c r="G63" s="73"/>
      <c r="H63" s="35"/>
      <c r="I63" s="33" t="str">
        <f t="shared" si="0"/>
        <v/>
      </c>
      <c r="J63" s="33"/>
      <c r="K63" s="33"/>
      <c r="L63" s="33"/>
      <c r="M63" s="33"/>
      <c r="N63" s="33"/>
      <c r="O63" s="33"/>
      <c r="P63" s="33"/>
      <c r="Q63" s="33"/>
      <c r="R63" s="33"/>
      <c r="S63" s="33"/>
      <c r="T63" s="33"/>
      <c r="U63" s="33"/>
      <c r="V63" s="33"/>
      <c r="W63" s="33"/>
      <c r="X63" s="33"/>
      <c r="Y63" s="33"/>
      <c r="Z63" s="33"/>
      <c r="AA63" s="33"/>
    </row>
    <row r="64" spans="1:27" ht="24.95" customHeight="1">
      <c r="A64" s="16">
        <v>53</v>
      </c>
      <c r="B64" s="181"/>
      <c r="C64" s="182"/>
      <c r="D64" s="150"/>
      <c r="E64" s="150"/>
      <c r="F64" s="17"/>
      <c r="G64" s="73"/>
      <c r="H64" s="35"/>
      <c r="I64" s="33" t="str">
        <f t="shared" si="0"/>
        <v/>
      </c>
      <c r="J64" s="33"/>
      <c r="K64" s="33"/>
      <c r="L64" s="33"/>
      <c r="M64" s="33"/>
      <c r="N64" s="33"/>
      <c r="O64" s="33"/>
      <c r="P64" s="33"/>
      <c r="Q64" s="33"/>
      <c r="R64" s="33"/>
      <c r="S64" s="33"/>
      <c r="T64" s="33"/>
      <c r="U64" s="33"/>
      <c r="V64" s="33"/>
      <c r="W64" s="33"/>
      <c r="X64" s="33"/>
      <c r="Y64" s="33"/>
      <c r="Z64" s="33"/>
      <c r="AA64" s="33"/>
    </row>
    <row r="65" spans="1:27" ht="24.95" customHeight="1">
      <c r="A65" s="16">
        <v>54</v>
      </c>
      <c r="B65" s="181"/>
      <c r="C65" s="182"/>
      <c r="D65" s="150"/>
      <c r="E65" s="150"/>
      <c r="F65" s="17"/>
      <c r="G65" s="73"/>
      <c r="H65" s="35"/>
      <c r="I65" s="33" t="str">
        <f t="shared" si="0"/>
        <v/>
      </c>
      <c r="J65" s="33"/>
      <c r="K65" s="33"/>
      <c r="L65" s="33"/>
      <c r="M65" s="33"/>
      <c r="N65" s="33"/>
      <c r="O65" s="33"/>
      <c r="P65" s="33"/>
      <c r="Q65" s="33"/>
      <c r="R65" s="33"/>
      <c r="S65" s="33"/>
      <c r="T65" s="33"/>
      <c r="U65" s="33"/>
      <c r="V65" s="33"/>
      <c r="W65" s="33"/>
      <c r="X65" s="33"/>
      <c r="Y65" s="33"/>
      <c r="Z65" s="33"/>
      <c r="AA65" s="33"/>
    </row>
    <row r="66" spans="1:27" ht="24.95" customHeight="1" thickBot="1">
      <c r="A66" s="22">
        <v>55</v>
      </c>
      <c r="B66" s="177"/>
      <c r="C66" s="178"/>
      <c r="D66" s="151"/>
      <c r="E66" s="151"/>
      <c r="F66" s="24"/>
      <c r="G66" s="36"/>
      <c r="H66" s="37"/>
      <c r="I66" s="33" t="str">
        <f t="shared" si="0"/>
        <v/>
      </c>
      <c r="J66" s="33"/>
      <c r="K66" s="33"/>
      <c r="L66" s="33"/>
      <c r="M66" s="33"/>
      <c r="N66" s="33"/>
      <c r="O66" s="33"/>
      <c r="P66" s="33"/>
      <c r="Q66" s="33"/>
      <c r="R66" s="33"/>
      <c r="S66" s="33"/>
      <c r="T66" s="33"/>
      <c r="U66" s="33"/>
      <c r="V66" s="33"/>
      <c r="W66" s="33"/>
      <c r="X66" s="33"/>
      <c r="Y66" s="33"/>
      <c r="Z66" s="33"/>
      <c r="AA66" s="33"/>
    </row>
    <row r="67" spans="1:27" ht="24.95" customHeight="1">
      <c r="A67" s="25">
        <v>56</v>
      </c>
      <c r="B67" s="179"/>
      <c r="C67" s="180"/>
      <c r="D67" s="65"/>
      <c r="E67" s="65"/>
      <c r="F67" s="26"/>
      <c r="G67" s="38"/>
      <c r="H67" s="39"/>
      <c r="I67" s="33" t="str">
        <f t="shared" si="0"/>
        <v/>
      </c>
      <c r="J67" s="33"/>
      <c r="K67" s="33"/>
      <c r="L67" s="33"/>
      <c r="M67" s="33"/>
      <c r="N67" s="33"/>
      <c r="O67" s="33"/>
      <c r="P67" s="33"/>
      <c r="Q67" s="33"/>
      <c r="R67" s="33"/>
      <c r="S67" s="33"/>
      <c r="T67" s="33"/>
      <c r="U67" s="33"/>
      <c r="V67" s="33"/>
      <c r="W67" s="33"/>
      <c r="X67" s="33"/>
      <c r="Y67" s="33"/>
      <c r="Z67" s="33"/>
      <c r="AA67" s="33"/>
    </row>
    <row r="68" spans="1:27" ht="24.95" customHeight="1">
      <c r="A68" s="16">
        <v>57</v>
      </c>
      <c r="B68" s="181"/>
      <c r="C68" s="182"/>
      <c r="D68" s="150"/>
      <c r="E68" s="150"/>
      <c r="F68" s="17"/>
      <c r="G68" s="73"/>
      <c r="H68" s="35"/>
      <c r="I68" s="33" t="str">
        <f t="shared" si="0"/>
        <v/>
      </c>
      <c r="J68" s="33"/>
      <c r="K68" s="33"/>
      <c r="L68" s="33"/>
      <c r="M68" s="33"/>
      <c r="N68" s="33"/>
      <c r="O68" s="33"/>
      <c r="P68" s="33"/>
      <c r="Q68" s="33"/>
      <c r="R68" s="33"/>
      <c r="S68" s="33"/>
      <c r="T68" s="33"/>
      <c r="U68" s="33"/>
      <c r="V68" s="33"/>
      <c r="W68" s="33"/>
      <c r="X68" s="33"/>
      <c r="Y68" s="33"/>
      <c r="Z68" s="33"/>
      <c r="AA68" s="33"/>
    </row>
    <row r="69" spans="1:27" ht="24.95" customHeight="1">
      <c r="A69" s="16">
        <v>58</v>
      </c>
      <c r="B69" s="181"/>
      <c r="C69" s="182"/>
      <c r="D69" s="150"/>
      <c r="E69" s="150"/>
      <c r="F69" s="17"/>
      <c r="G69" s="73"/>
      <c r="H69" s="35"/>
      <c r="I69" s="33" t="str">
        <f t="shared" si="0"/>
        <v/>
      </c>
      <c r="J69" s="33"/>
      <c r="K69" s="33"/>
      <c r="L69" s="33"/>
      <c r="M69" s="33"/>
      <c r="N69" s="33"/>
      <c r="O69" s="33"/>
      <c r="P69" s="33"/>
      <c r="Q69" s="33"/>
      <c r="R69" s="33"/>
      <c r="S69" s="33"/>
      <c r="T69" s="33"/>
      <c r="U69" s="33"/>
      <c r="V69" s="33"/>
      <c r="W69" s="33"/>
      <c r="X69" s="33"/>
      <c r="Y69" s="33"/>
      <c r="Z69" s="33"/>
      <c r="AA69" s="33"/>
    </row>
    <row r="70" spans="1:27" ht="24.95" customHeight="1">
      <c r="A70" s="16">
        <v>59</v>
      </c>
      <c r="B70" s="181"/>
      <c r="C70" s="182"/>
      <c r="D70" s="150"/>
      <c r="E70" s="150"/>
      <c r="F70" s="17"/>
      <c r="G70" s="73"/>
      <c r="H70" s="35"/>
      <c r="I70" s="33" t="str">
        <f t="shared" si="0"/>
        <v/>
      </c>
      <c r="J70" s="33"/>
      <c r="K70" s="33"/>
      <c r="L70" s="33"/>
      <c r="M70" s="33"/>
      <c r="N70" s="33"/>
      <c r="O70" s="33"/>
      <c r="P70" s="33"/>
      <c r="Q70" s="33"/>
      <c r="R70" s="33"/>
      <c r="S70" s="33"/>
      <c r="T70" s="33"/>
      <c r="U70" s="33"/>
      <c r="V70" s="33"/>
      <c r="W70" s="33"/>
      <c r="X70" s="33"/>
      <c r="Y70" s="33"/>
      <c r="Z70" s="33"/>
      <c r="AA70" s="33"/>
    </row>
    <row r="71" spans="1:27" ht="24.95" customHeight="1" thickBot="1">
      <c r="A71" s="29">
        <v>60</v>
      </c>
      <c r="B71" s="183"/>
      <c r="C71" s="184"/>
      <c r="D71" s="23"/>
      <c r="E71" s="23"/>
      <c r="F71" s="31"/>
      <c r="G71" s="40"/>
      <c r="H71" s="41"/>
      <c r="I71" s="33" t="str">
        <f t="shared" si="0"/>
        <v/>
      </c>
      <c r="J71" s="33"/>
      <c r="K71" s="33"/>
      <c r="L71" s="33"/>
      <c r="M71" s="33"/>
      <c r="N71" s="33"/>
      <c r="O71" s="33"/>
      <c r="P71" s="33"/>
      <c r="Q71" s="33"/>
      <c r="R71" s="33"/>
      <c r="S71" s="33"/>
      <c r="T71" s="33"/>
      <c r="U71" s="33"/>
      <c r="V71" s="33"/>
      <c r="W71" s="33"/>
      <c r="X71" s="33"/>
      <c r="Y71" s="33"/>
      <c r="Z71" s="33"/>
      <c r="AA71" s="33"/>
    </row>
    <row r="72" spans="1:27" ht="24.95" customHeight="1" thickTop="1">
      <c r="A72" s="25">
        <v>61</v>
      </c>
      <c r="B72" s="186"/>
      <c r="C72" s="187"/>
      <c r="D72" s="64"/>
      <c r="E72" s="64"/>
      <c r="F72" s="26"/>
      <c r="G72" s="38"/>
      <c r="H72" s="39"/>
      <c r="I72" s="33" t="str">
        <f t="shared" si="0"/>
        <v/>
      </c>
      <c r="J72" s="33"/>
      <c r="K72" s="33"/>
      <c r="L72" s="33"/>
      <c r="M72" s="33"/>
      <c r="N72" s="33"/>
      <c r="O72" s="33"/>
      <c r="P72" s="33"/>
      <c r="Q72" s="33"/>
      <c r="R72" s="33"/>
      <c r="S72" s="33"/>
      <c r="T72" s="33"/>
      <c r="U72" s="33"/>
      <c r="V72" s="33"/>
      <c r="W72" s="33"/>
      <c r="X72" s="33"/>
      <c r="Y72" s="33"/>
      <c r="Z72" s="33"/>
      <c r="AA72" s="33"/>
    </row>
    <row r="73" spans="1:27" ht="24.95" customHeight="1">
      <c r="A73" s="16">
        <v>62</v>
      </c>
      <c r="B73" s="181"/>
      <c r="C73" s="182"/>
      <c r="D73" s="150"/>
      <c r="E73" s="150"/>
      <c r="F73" s="17"/>
      <c r="G73" s="73"/>
      <c r="H73" s="35"/>
      <c r="I73" s="33" t="str">
        <f t="shared" si="0"/>
        <v/>
      </c>
      <c r="J73" s="33"/>
      <c r="K73" s="33"/>
      <c r="L73" s="33"/>
      <c r="M73" s="33"/>
      <c r="N73" s="33"/>
      <c r="O73" s="33"/>
      <c r="P73" s="33"/>
      <c r="Q73" s="33"/>
      <c r="R73" s="33"/>
      <c r="S73" s="33"/>
      <c r="T73" s="33"/>
      <c r="U73" s="33"/>
      <c r="V73" s="33"/>
      <c r="W73" s="33"/>
      <c r="X73" s="33"/>
      <c r="Y73" s="33"/>
      <c r="Z73" s="33"/>
      <c r="AA73" s="33"/>
    </row>
    <row r="74" spans="1:27" ht="24.95" customHeight="1">
      <c r="A74" s="16">
        <v>63</v>
      </c>
      <c r="B74" s="181"/>
      <c r="C74" s="182"/>
      <c r="D74" s="150"/>
      <c r="E74" s="150"/>
      <c r="F74" s="17"/>
      <c r="G74" s="73"/>
      <c r="H74" s="35"/>
      <c r="I74" s="33" t="str">
        <f t="shared" si="0"/>
        <v/>
      </c>
      <c r="J74" s="33"/>
      <c r="K74" s="33"/>
      <c r="L74" s="33"/>
      <c r="M74" s="33"/>
      <c r="N74" s="33"/>
      <c r="O74" s="33"/>
      <c r="P74" s="33"/>
      <c r="Q74" s="33"/>
      <c r="R74" s="33"/>
      <c r="S74" s="33"/>
      <c r="T74" s="33"/>
      <c r="U74" s="33"/>
      <c r="V74" s="33"/>
      <c r="W74" s="33"/>
      <c r="X74" s="33"/>
      <c r="Y74" s="33"/>
      <c r="Z74" s="33"/>
      <c r="AA74" s="33"/>
    </row>
    <row r="75" spans="1:27" ht="24.95" customHeight="1">
      <c r="A75" s="16">
        <v>64</v>
      </c>
      <c r="B75" s="181"/>
      <c r="C75" s="182"/>
      <c r="D75" s="150"/>
      <c r="E75" s="150"/>
      <c r="F75" s="17"/>
      <c r="G75" s="73"/>
      <c r="H75" s="35"/>
      <c r="I75" s="33" t="str">
        <f t="shared" si="0"/>
        <v/>
      </c>
      <c r="J75" s="33"/>
      <c r="K75" s="33"/>
      <c r="L75" s="33"/>
      <c r="M75" s="33"/>
      <c r="N75" s="33"/>
      <c r="O75" s="33"/>
      <c r="P75" s="33"/>
      <c r="Q75" s="33"/>
      <c r="R75" s="33"/>
      <c r="S75" s="33"/>
      <c r="T75" s="33"/>
      <c r="U75" s="33"/>
      <c r="V75" s="33"/>
      <c r="W75" s="33"/>
      <c r="X75" s="33"/>
      <c r="Y75" s="33"/>
      <c r="Z75" s="33"/>
      <c r="AA75" s="33"/>
    </row>
    <row r="76" spans="1:27" ht="24.95" customHeight="1" thickBot="1">
      <c r="A76" s="22">
        <v>65</v>
      </c>
      <c r="B76" s="177"/>
      <c r="C76" s="178"/>
      <c r="D76" s="151"/>
      <c r="E76" s="151"/>
      <c r="F76" s="24"/>
      <c r="G76" s="36"/>
      <c r="H76" s="37"/>
      <c r="I76" s="33" t="str">
        <f t="shared" ref="I76:I139" si="1">IF(B76="","",IF(H76="",1,H76))</f>
        <v/>
      </c>
      <c r="J76" s="33"/>
      <c r="K76" s="33"/>
      <c r="L76" s="33"/>
      <c r="M76" s="33"/>
      <c r="N76" s="33"/>
      <c r="O76" s="33"/>
      <c r="P76" s="33"/>
      <c r="Q76" s="33"/>
      <c r="R76" s="33"/>
      <c r="S76" s="33"/>
      <c r="T76" s="33"/>
      <c r="U76" s="33"/>
      <c r="V76" s="33"/>
      <c r="W76" s="33"/>
      <c r="X76" s="33"/>
      <c r="Y76" s="33"/>
      <c r="Z76" s="33"/>
      <c r="AA76" s="33"/>
    </row>
    <row r="77" spans="1:27" ht="24.95" customHeight="1">
      <c r="A77" s="25">
        <v>66</v>
      </c>
      <c r="B77" s="179"/>
      <c r="C77" s="180"/>
      <c r="D77" s="65"/>
      <c r="E77" s="65"/>
      <c r="F77" s="26"/>
      <c r="G77" s="38"/>
      <c r="H77" s="39"/>
      <c r="I77" s="33" t="str">
        <f t="shared" si="1"/>
        <v/>
      </c>
      <c r="J77" s="33"/>
      <c r="K77" s="33"/>
      <c r="L77" s="33"/>
      <c r="M77" s="33"/>
      <c r="N77" s="33"/>
      <c r="O77" s="33"/>
      <c r="P77" s="33"/>
      <c r="Q77" s="33"/>
      <c r="R77" s="33"/>
      <c r="S77" s="33"/>
      <c r="T77" s="33"/>
      <c r="U77" s="33"/>
      <c r="V77" s="33"/>
      <c r="W77" s="33"/>
      <c r="X77" s="33"/>
      <c r="Y77" s="33"/>
      <c r="Z77" s="33"/>
      <c r="AA77" s="33"/>
    </row>
    <row r="78" spans="1:27" ht="24.95" customHeight="1">
      <c r="A78" s="16">
        <v>67</v>
      </c>
      <c r="B78" s="181"/>
      <c r="C78" s="182"/>
      <c r="D78" s="150"/>
      <c r="E78" s="150"/>
      <c r="F78" s="17"/>
      <c r="G78" s="73"/>
      <c r="H78" s="35"/>
      <c r="I78" s="33" t="str">
        <f t="shared" si="1"/>
        <v/>
      </c>
      <c r="J78" s="33"/>
      <c r="K78" s="33"/>
      <c r="L78" s="33"/>
      <c r="M78" s="33"/>
      <c r="N78" s="33"/>
      <c r="O78" s="33"/>
      <c r="P78" s="33"/>
      <c r="Q78" s="33"/>
      <c r="R78" s="33"/>
      <c r="S78" s="33"/>
      <c r="T78" s="33"/>
      <c r="U78" s="33"/>
      <c r="V78" s="33"/>
      <c r="W78" s="33"/>
      <c r="X78" s="33"/>
      <c r="Y78" s="33"/>
      <c r="Z78" s="33"/>
      <c r="AA78" s="33"/>
    </row>
    <row r="79" spans="1:27" ht="24.95" customHeight="1">
      <c r="A79" s="16">
        <v>68</v>
      </c>
      <c r="B79" s="181"/>
      <c r="C79" s="182"/>
      <c r="D79" s="150"/>
      <c r="E79" s="150"/>
      <c r="F79" s="17"/>
      <c r="G79" s="73"/>
      <c r="H79" s="35"/>
      <c r="I79" s="33" t="str">
        <f t="shared" si="1"/>
        <v/>
      </c>
      <c r="J79" s="33"/>
      <c r="K79" s="33"/>
      <c r="L79" s="33"/>
      <c r="M79" s="33"/>
      <c r="N79" s="33"/>
      <c r="O79" s="33"/>
      <c r="P79" s="33"/>
      <c r="Q79" s="33"/>
      <c r="R79" s="33"/>
      <c r="S79" s="33"/>
      <c r="T79" s="33"/>
      <c r="U79" s="33"/>
      <c r="V79" s="33"/>
      <c r="W79" s="33"/>
      <c r="X79" s="33"/>
      <c r="Y79" s="33"/>
      <c r="Z79" s="33"/>
      <c r="AA79" s="33"/>
    </row>
    <row r="80" spans="1:27" ht="24.95" customHeight="1">
      <c r="A80" s="16">
        <v>69</v>
      </c>
      <c r="B80" s="181"/>
      <c r="C80" s="182"/>
      <c r="D80" s="150"/>
      <c r="E80" s="150"/>
      <c r="F80" s="17"/>
      <c r="G80" s="73"/>
      <c r="H80" s="35"/>
      <c r="I80" s="33" t="str">
        <f t="shared" si="1"/>
        <v/>
      </c>
      <c r="J80" s="33"/>
      <c r="K80" s="33"/>
      <c r="L80" s="33"/>
      <c r="M80" s="33"/>
      <c r="N80" s="33"/>
      <c r="O80" s="33"/>
      <c r="P80" s="33"/>
      <c r="Q80" s="33"/>
      <c r="R80" s="33"/>
      <c r="S80" s="33"/>
      <c r="T80" s="33"/>
      <c r="U80" s="33"/>
      <c r="V80" s="33"/>
      <c r="W80" s="33"/>
      <c r="X80" s="33"/>
      <c r="Y80" s="33"/>
      <c r="Z80" s="33"/>
      <c r="AA80" s="33"/>
    </row>
    <row r="81" spans="1:27" ht="24.95" customHeight="1" thickBot="1">
      <c r="A81" s="29">
        <v>70</v>
      </c>
      <c r="B81" s="183"/>
      <c r="C81" s="184"/>
      <c r="D81" s="23"/>
      <c r="E81" s="23"/>
      <c r="F81" s="31"/>
      <c r="G81" s="40"/>
      <c r="H81" s="41"/>
      <c r="I81" s="33" t="str">
        <f t="shared" si="1"/>
        <v/>
      </c>
      <c r="J81" s="33"/>
      <c r="K81" s="33"/>
      <c r="L81" s="33"/>
      <c r="M81" s="33"/>
      <c r="N81" s="33"/>
      <c r="O81" s="33"/>
      <c r="P81" s="33"/>
      <c r="Q81" s="33"/>
      <c r="R81" s="33"/>
      <c r="S81" s="33"/>
      <c r="T81" s="33"/>
      <c r="U81" s="33"/>
      <c r="V81" s="33"/>
      <c r="W81" s="33"/>
      <c r="X81" s="33"/>
      <c r="Y81" s="33"/>
      <c r="Z81" s="33"/>
      <c r="AA81" s="33"/>
    </row>
    <row r="82" spans="1:27" ht="24.95" customHeight="1" thickTop="1">
      <c r="A82" s="25">
        <v>71</v>
      </c>
      <c r="B82" s="186"/>
      <c r="C82" s="187"/>
      <c r="D82" s="64"/>
      <c r="E82" s="64"/>
      <c r="F82" s="26"/>
      <c r="G82" s="38"/>
      <c r="H82" s="39"/>
      <c r="I82" s="33" t="str">
        <f t="shared" si="1"/>
        <v/>
      </c>
      <c r="J82" s="33"/>
      <c r="K82" s="33"/>
      <c r="L82" s="33"/>
      <c r="M82" s="33"/>
      <c r="N82" s="33"/>
      <c r="O82" s="33"/>
      <c r="P82" s="33"/>
      <c r="Q82" s="33"/>
      <c r="R82" s="33"/>
      <c r="S82" s="33"/>
      <c r="T82" s="33"/>
      <c r="U82" s="33"/>
      <c r="V82" s="33"/>
      <c r="W82" s="33"/>
      <c r="X82" s="33"/>
      <c r="Y82" s="33"/>
      <c r="Z82" s="33"/>
      <c r="AA82" s="33"/>
    </row>
    <row r="83" spans="1:27" ht="24.95" customHeight="1">
      <c r="A83" s="16">
        <v>72</v>
      </c>
      <c r="B83" s="181"/>
      <c r="C83" s="182"/>
      <c r="D83" s="150"/>
      <c r="E83" s="150"/>
      <c r="F83" s="17"/>
      <c r="G83" s="73"/>
      <c r="H83" s="35"/>
      <c r="I83" s="33" t="str">
        <f t="shared" si="1"/>
        <v/>
      </c>
      <c r="J83" s="33"/>
      <c r="K83" s="33"/>
      <c r="L83" s="33"/>
      <c r="M83" s="33"/>
      <c r="N83" s="33"/>
      <c r="O83" s="33"/>
      <c r="P83" s="33"/>
      <c r="Q83" s="33"/>
      <c r="R83" s="33"/>
      <c r="S83" s="33"/>
      <c r="T83" s="33"/>
      <c r="U83" s="33"/>
      <c r="V83" s="33"/>
      <c r="W83" s="33"/>
      <c r="X83" s="33"/>
      <c r="Y83" s="33"/>
      <c r="Z83" s="33"/>
      <c r="AA83" s="33"/>
    </row>
    <row r="84" spans="1:27" ht="24.95" customHeight="1">
      <c r="A84" s="16">
        <v>73</v>
      </c>
      <c r="B84" s="181"/>
      <c r="C84" s="182"/>
      <c r="D84" s="150"/>
      <c r="E84" s="150"/>
      <c r="F84" s="17"/>
      <c r="G84" s="73"/>
      <c r="H84" s="35"/>
      <c r="I84" s="33" t="str">
        <f t="shared" si="1"/>
        <v/>
      </c>
      <c r="J84" s="33"/>
      <c r="K84" s="33"/>
      <c r="L84" s="33"/>
      <c r="M84" s="33"/>
      <c r="N84" s="33"/>
      <c r="O84" s="33"/>
      <c r="P84" s="33"/>
      <c r="Q84" s="33"/>
      <c r="R84" s="33"/>
      <c r="S84" s="33"/>
      <c r="T84" s="33"/>
      <c r="U84" s="33"/>
      <c r="V84" s="33"/>
      <c r="W84" s="33"/>
      <c r="X84" s="33"/>
      <c r="Y84" s="33"/>
      <c r="Z84" s="33"/>
      <c r="AA84" s="33"/>
    </row>
    <row r="85" spans="1:27" ht="24.95" customHeight="1">
      <c r="A85" s="16">
        <v>74</v>
      </c>
      <c r="B85" s="181"/>
      <c r="C85" s="182"/>
      <c r="D85" s="150"/>
      <c r="E85" s="150"/>
      <c r="F85" s="17"/>
      <c r="G85" s="73"/>
      <c r="H85" s="35"/>
      <c r="I85" s="33" t="str">
        <f t="shared" si="1"/>
        <v/>
      </c>
      <c r="J85" s="33"/>
      <c r="K85" s="33"/>
      <c r="L85" s="33"/>
      <c r="M85" s="33"/>
      <c r="N85" s="33"/>
      <c r="O85" s="33"/>
      <c r="P85" s="33"/>
      <c r="Q85" s="33"/>
      <c r="R85" s="33"/>
      <c r="S85" s="33"/>
      <c r="T85" s="33"/>
      <c r="U85" s="33"/>
      <c r="V85" s="33"/>
      <c r="W85" s="33"/>
      <c r="X85" s="33"/>
      <c r="Y85" s="33"/>
      <c r="Z85" s="33"/>
      <c r="AA85" s="33"/>
    </row>
    <row r="86" spans="1:27" ht="24.95" customHeight="1" thickBot="1">
      <c r="A86" s="22">
        <v>75</v>
      </c>
      <c r="B86" s="177"/>
      <c r="C86" s="178"/>
      <c r="D86" s="151"/>
      <c r="E86" s="151"/>
      <c r="F86" s="24"/>
      <c r="G86" s="36"/>
      <c r="H86" s="37"/>
      <c r="I86" s="33" t="str">
        <f t="shared" si="1"/>
        <v/>
      </c>
      <c r="J86" s="33"/>
      <c r="K86" s="33"/>
      <c r="L86" s="33"/>
      <c r="M86" s="33"/>
      <c r="N86" s="33"/>
      <c r="O86" s="33"/>
      <c r="P86" s="33"/>
      <c r="Q86" s="33"/>
      <c r="R86" s="33"/>
      <c r="S86" s="33"/>
      <c r="T86" s="33"/>
      <c r="U86" s="33"/>
      <c r="V86" s="33"/>
      <c r="W86" s="33"/>
      <c r="X86" s="33"/>
      <c r="Y86" s="33"/>
      <c r="Z86" s="33"/>
      <c r="AA86" s="33"/>
    </row>
    <row r="87" spans="1:27" ht="24.95" customHeight="1">
      <c r="A87" s="25">
        <v>76</v>
      </c>
      <c r="B87" s="179"/>
      <c r="C87" s="180"/>
      <c r="D87" s="65"/>
      <c r="E87" s="65"/>
      <c r="F87" s="26"/>
      <c r="G87" s="38"/>
      <c r="H87" s="39"/>
      <c r="I87" s="33" t="str">
        <f t="shared" si="1"/>
        <v/>
      </c>
      <c r="J87" s="33"/>
      <c r="K87" s="33"/>
      <c r="L87" s="33"/>
      <c r="M87" s="33"/>
      <c r="N87" s="33"/>
      <c r="O87" s="33"/>
      <c r="P87" s="33"/>
      <c r="Q87" s="33"/>
      <c r="R87" s="33"/>
      <c r="S87" s="33"/>
      <c r="T87" s="33"/>
      <c r="U87" s="33"/>
      <c r="V87" s="33"/>
      <c r="W87" s="33"/>
      <c r="X87" s="33"/>
      <c r="Y87" s="33"/>
      <c r="Z87" s="33"/>
      <c r="AA87" s="33"/>
    </row>
    <row r="88" spans="1:27" ht="24.95" customHeight="1">
      <c r="A88" s="16">
        <v>77</v>
      </c>
      <c r="B88" s="181"/>
      <c r="C88" s="182"/>
      <c r="D88" s="150"/>
      <c r="E88" s="150"/>
      <c r="F88" s="17"/>
      <c r="G88" s="73"/>
      <c r="H88" s="35"/>
      <c r="I88" s="33" t="str">
        <f t="shared" si="1"/>
        <v/>
      </c>
      <c r="J88" s="33"/>
      <c r="K88" s="33"/>
      <c r="L88" s="33"/>
      <c r="M88" s="33"/>
      <c r="N88" s="33"/>
      <c r="O88" s="33"/>
      <c r="P88" s="33"/>
      <c r="Q88" s="33"/>
      <c r="R88" s="33"/>
      <c r="S88" s="33"/>
      <c r="T88" s="33"/>
      <c r="U88" s="33"/>
      <c r="V88" s="33"/>
      <c r="W88" s="33"/>
      <c r="X88" s="33"/>
      <c r="Y88" s="33"/>
      <c r="Z88" s="33"/>
      <c r="AA88" s="33"/>
    </row>
    <row r="89" spans="1:27" ht="24.95" customHeight="1">
      <c r="A89" s="16">
        <v>78</v>
      </c>
      <c r="B89" s="181"/>
      <c r="C89" s="182"/>
      <c r="D89" s="150"/>
      <c r="E89" s="150"/>
      <c r="F89" s="17"/>
      <c r="G89" s="73"/>
      <c r="H89" s="35"/>
      <c r="I89" s="33" t="str">
        <f t="shared" si="1"/>
        <v/>
      </c>
      <c r="J89" s="33"/>
      <c r="K89" s="33"/>
      <c r="L89" s="33"/>
      <c r="M89" s="33"/>
      <c r="N89" s="33"/>
      <c r="O89" s="33"/>
      <c r="P89" s="33"/>
      <c r="Q89" s="33"/>
      <c r="R89" s="33"/>
      <c r="S89" s="33"/>
      <c r="T89" s="33"/>
      <c r="U89" s="33"/>
      <c r="V89" s="33"/>
      <c r="W89" s="33"/>
      <c r="X89" s="33"/>
      <c r="Y89" s="33"/>
      <c r="Z89" s="33"/>
      <c r="AA89" s="33"/>
    </row>
    <row r="90" spans="1:27" ht="24.95" customHeight="1">
      <c r="A90" s="16">
        <v>79</v>
      </c>
      <c r="B90" s="181"/>
      <c r="C90" s="182"/>
      <c r="D90" s="150"/>
      <c r="E90" s="150"/>
      <c r="F90" s="17"/>
      <c r="G90" s="73"/>
      <c r="H90" s="35"/>
      <c r="I90" s="33" t="str">
        <f t="shared" si="1"/>
        <v/>
      </c>
      <c r="J90" s="33"/>
      <c r="K90" s="33"/>
      <c r="L90" s="33"/>
      <c r="M90" s="33"/>
      <c r="N90" s="33"/>
      <c r="O90" s="33"/>
      <c r="P90" s="33"/>
      <c r="Q90" s="33"/>
      <c r="R90" s="33"/>
      <c r="S90" s="33"/>
      <c r="T90" s="33"/>
      <c r="U90" s="33"/>
      <c r="V90" s="33"/>
      <c r="W90" s="33"/>
      <c r="X90" s="33"/>
      <c r="Y90" s="33"/>
      <c r="Z90" s="33"/>
      <c r="AA90" s="33"/>
    </row>
    <row r="91" spans="1:27" ht="24.95" customHeight="1" thickBot="1">
      <c r="A91" s="29">
        <v>80</v>
      </c>
      <c r="B91" s="183"/>
      <c r="C91" s="184"/>
      <c r="D91" s="23"/>
      <c r="E91" s="23"/>
      <c r="F91" s="31"/>
      <c r="G91" s="40"/>
      <c r="H91" s="41"/>
      <c r="I91" s="33" t="str">
        <f t="shared" si="1"/>
        <v/>
      </c>
      <c r="J91" s="33"/>
      <c r="K91" s="33"/>
      <c r="L91" s="33"/>
      <c r="M91" s="33"/>
      <c r="N91" s="33"/>
      <c r="O91" s="33"/>
      <c r="P91" s="33"/>
      <c r="Q91" s="33"/>
      <c r="R91" s="33"/>
      <c r="S91" s="33"/>
      <c r="T91" s="33"/>
      <c r="U91" s="33"/>
      <c r="V91" s="33"/>
      <c r="W91" s="33"/>
      <c r="X91" s="33"/>
      <c r="Y91" s="33"/>
      <c r="Z91" s="33"/>
      <c r="AA91" s="33"/>
    </row>
    <row r="92" spans="1:27" ht="24.95" customHeight="1" thickTop="1">
      <c r="A92" s="25">
        <v>81</v>
      </c>
      <c r="B92" s="186"/>
      <c r="C92" s="187"/>
      <c r="D92" s="64"/>
      <c r="E92" s="64"/>
      <c r="F92" s="26"/>
      <c r="G92" s="38"/>
      <c r="H92" s="39"/>
      <c r="I92" s="33" t="str">
        <f t="shared" si="1"/>
        <v/>
      </c>
      <c r="J92" s="33"/>
      <c r="K92" s="33"/>
      <c r="L92" s="33"/>
      <c r="M92" s="33"/>
      <c r="N92" s="33"/>
      <c r="O92" s="33"/>
      <c r="P92" s="33"/>
      <c r="Q92" s="33"/>
      <c r="R92" s="33"/>
      <c r="S92" s="33"/>
      <c r="T92" s="33"/>
      <c r="U92" s="33"/>
      <c r="V92" s="33"/>
      <c r="W92" s="33"/>
      <c r="X92" s="33"/>
      <c r="Y92" s="33"/>
      <c r="Z92" s="33"/>
      <c r="AA92" s="33"/>
    </row>
    <row r="93" spans="1:27" ht="24.95" customHeight="1">
      <c r="A93" s="16">
        <v>82</v>
      </c>
      <c r="B93" s="181"/>
      <c r="C93" s="182"/>
      <c r="D93" s="150"/>
      <c r="E93" s="150"/>
      <c r="F93" s="17"/>
      <c r="G93" s="73"/>
      <c r="H93" s="35"/>
      <c r="I93" s="33" t="str">
        <f t="shared" si="1"/>
        <v/>
      </c>
      <c r="J93" s="33"/>
      <c r="K93" s="33"/>
      <c r="L93" s="33"/>
      <c r="M93" s="33"/>
      <c r="N93" s="33"/>
      <c r="O93" s="33"/>
      <c r="P93" s="33"/>
      <c r="Q93" s="33"/>
      <c r="R93" s="33"/>
      <c r="S93" s="33"/>
      <c r="T93" s="33"/>
      <c r="U93" s="33"/>
      <c r="V93" s="33"/>
      <c r="W93" s="33"/>
      <c r="X93" s="33"/>
      <c r="Y93" s="33"/>
      <c r="Z93" s="33"/>
      <c r="AA93" s="33"/>
    </row>
    <row r="94" spans="1:27" ht="24.95" customHeight="1">
      <c r="A94" s="16">
        <v>83</v>
      </c>
      <c r="B94" s="181"/>
      <c r="C94" s="182"/>
      <c r="D94" s="150"/>
      <c r="E94" s="150"/>
      <c r="F94" s="17"/>
      <c r="G94" s="73"/>
      <c r="H94" s="35"/>
      <c r="I94" s="33" t="str">
        <f t="shared" si="1"/>
        <v/>
      </c>
      <c r="J94" s="33"/>
      <c r="K94" s="33"/>
      <c r="L94" s="33"/>
      <c r="M94" s="33"/>
      <c r="N94" s="33"/>
      <c r="O94" s="33"/>
      <c r="P94" s="33"/>
      <c r="Q94" s="33"/>
      <c r="R94" s="33"/>
      <c r="S94" s="33"/>
      <c r="T94" s="33"/>
      <c r="U94" s="33"/>
      <c r="V94" s="33"/>
      <c r="W94" s="33"/>
      <c r="X94" s="33"/>
      <c r="Y94" s="33"/>
      <c r="Z94" s="33"/>
      <c r="AA94" s="33"/>
    </row>
    <row r="95" spans="1:27" ht="24.95" customHeight="1">
      <c r="A95" s="16">
        <v>84</v>
      </c>
      <c r="B95" s="181"/>
      <c r="C95" s="182"/>
      <c r="D95" s="150"/>
      <c r="E95" s="150"/>
      <c r="F95" s="17"/>
      <c r="G95" s="73"/>
      <c r="H95" s="35"/>
      <c r="I95" s="33" t="str">
        <f t="shared" si="1"/>
        <v/>
      </c>
      <c r="J95" s="33"/>
      <c r="K95" s="33"/>
      <c r="L95" s="33"/>
      <c r="M95" s="33"/>
      <c r="N95" s="33"/>
      <c r="O95" s="33"/>
      <c r="P95" s="33"/>
      <c r="Q95" s="33"/>
      <c r="R95" s="33"/>
      <c r="S95" s="33"/>
      <c r="T95" s="33"/>
      <c r="U95" s="33"/>
      <c r="V95" s="33"/>
      <c r="W95" s="33"/>
      <c r="X95" s="33"/>
      <c r="Y95" s="33"/>
      <c r="Z95" s="33"/>
      <c r="AA95" s="33"/>
    </row>
    <row r="96" spans="1:27" ht="24.95" customHeight="1" thickBot="1">
      <c r="A96" s="22">
        <v>85</v>
      </c>
      <c r="B96" s="177"/>
      <c r="C96" s="178"/>
      <c r="D96" s="151"/>
      <c r="E96" s="151"/>
      <c r="F96" s="24"/>
      <c r="G96" s="36"/>
      <c r="H96" s="37"/>
      <c r="I96" s="33" t="str">
        <f t="shared" si="1"/>
        <v/>
      </c>
      <c r="J96" s="33"/>
      <c r="K96" s="33"/>
      <c r="L96" s="33"/>
      <c r="M96" s="33"/>
      <c r="N96" s="33"/>
      <c r="O96" s="33"/>
      <c r="P96" s="33"/>
      <c r="Q96" s="33"/>
      <c r="R96" s="33"/>
      <c r="S96" s="33"/>
      <c r="T96" s="33"/>
      <c r="U96" s="33"/>
      <c r="V96" s="33"/>
      <c r="W96" s="33"/>
      <c r="X96" s="33"/>
      <c r="Y96" s="33"/>
      <c r="Z96" s="33"/>
      <c r="AA96" s="33"/>
    </row>
    <row r="97" spans="1:27" ht="24.95" customHeight="1">
      <c r="A97" s="25">
        <v>86</v>
      </c>
      <c r="B97" s="179"/>
      <c r="C97" s="180"/>
      <c r="D97" s="65"/>
      <c r="E97" s="65"/>
      <c r="F97" s="26"/>
      <c r="G97" s="38"/>
      <c r="H97" s="39"/>
      <c r="I97" s="33" t="str">
        <f t="shared" si="1"/>
        <v/>
      </c>
      <c r="J97" s="33"/>
      <c r="K97" s="33"/>
      <c r="L97" s="33"/>
      <c r="M97" s="33"/>
      <c r="N97" s="33"/>
      <c r="O97" s="33"/>
      <c r="P97" s="33"/>
      <c r="Q97" s="33"/>
      <c r="R97" s="33"/>
      <c r="S97" s="33"/>
      <c r="T97" s="33"/>
      <c r="U97" s="33"/>
      <c r="V97" s="33"/>
      <c r="W97" s="33"/>
      <c r="X97" s="33"/>
      <c r="Y97" s="33"/>
      <c r="Z97" s="33"/>
      <c r="AA97" s="33"/>
    </row>
    <row r="98" spans="1:27" ht="24.95" customHeight="1">
      <c r="A98" s="16">
        <v>87</v>
      </c>
      <c r="B98" s="181"/>
      <c r="C98" s="182"/>
      <c r="D98" s="150"/>
      <c r="E98" s="150"/>
      <c r="F98" s="17"/>
      <c r="G98" s="73"/>
      <c r="H98" s="35"/>
      <c r="I98" s="33" t="str">
        <f t="shared" si="1"/>
        <v/>
      </c>
      <c r="J98" s="33"/>
      <c r="K98" s="33"/>
      <c r="L98" s="33"/>
      <c r="M98" s="33"/>
      <c r="N98" s="33"/>
      <c r="O98" s="33"/>
      <c r="P98" s="33"/>
      <c r="Q98" s="33"/>
      <c r="R98" s="33"/>
      <c r="S98" s="33"/>
      <c r="T98" s="33"/>
      <c r="U98" s="33"/>
      <c r="V98" s="33"/>
      <c r="W98" s="33"/>
      <c r="X98" s="33"/>
      <c r="Y98" s="33"/>
      <c r="Z98" s="33"/>
      <c r="AA98" s="33"/>
    </row>
    <row r="99" spans="1:27" ht="24.95" customHeight="1">
      <c r="A99" s="16">
        <v>88</v>
      </c>
      <c r="B99" s="181"/>
      <c r="C99" s="182"/>
      <c r="D99" s="150"/>
      <c r="E99" s="150"/>
      <c r="F99" s="17"/>
      <c r="G99" s="73"/>
      <c r="H99" s="35"/>
      <c r="I99" s="33" t="str">
        <f t="shared" si="1"/>
        <v/>
      </c>
      <c r="J99" s="33"/>
      <c r="K99" s="33"/>
      <c r="L99" s="33"/>
      <c r="M99" s="33"/>
      <c r="N99" s="33"/>
      <c r="O99" s="33"/>
      <c r="P99" s="33"/>
      <c r="Q99" s="33"/>
      <c r="R99" s="33"/>
      <c r="S99" s="33"/>
      <c r="T99" s="33"/>
      <c r="U99" s="33"/>
      <c r="V99" s="33"/>
      <c r="W99" s="33"/>
      <c r="X99" s="33"/>
      <c r="Y99" s="33"/>
      <c r="Z99" s="33"/>
      <c r="AA99" s="33"/>
    </row>
    <row r="100" spans="1:27" ht="24.95" customHeight="1">
      <c r="A100" s="16">
        <v>89</v>
      </c>
      <c r="B100" s="181"/>
      <c r="C100" s="182"/>
      <c r="D100" s="150"/>
      <c r="E100" s="150"/>
      <c r="F100" s="17"/>
      <c r="G100" s="73"/>
      <c r="H100" s="35"/>
      <c r="I100" s="33" t="str">
        <f t="shared" si="1"/>
        <v/>
      </c>
      <c r="J100" s="33"/>
      <c r="K100" s="33"/>
      <c r="L100" s="33"/>
      <c r="M100" s="33"/>
      <c r="N100" s="33"/>
      <c r="O100" s="33"/>
      <c r="P100" s="33"/>
      <c r="Q100" s="33"/>
      <c r="R100" s="33"/>
      <c r="S100" s="33"/>
      <c r="T100" s="33"/>
      <c r="U100" s="33"/>
      <c r="V100" s="33"/>
      <c r="W100" s="33"/>
      <c r="X100" s="33"/>
      <c r="Y100" s="33"/>
      <c r="Z100" s="33"/>
      <c r="AA100" s="33"/>
    </row>
    <row r="101" spans="1:27" ht="24.95" customHeight="1" thickBot="1">
      <c r="A101" s="29">
        <v>90</v>
      </c>
      <c r="B101" s="183"/>
      <c r="C101" s="184"/>
      <c r="D101" s="23"/>
      <c r="E101" s="23"/>
      <c r="F101" s="31"/>
      <c r="G101" s="40"/>
      <c r="H101" s="41"/>
      <c r="I101" s="33" t="str">
        <f t="shared" si="1"/>
        <v/>
      </c>
      <c r="J101" s="33"/>
      <c r="K101" s="33"/>
      <c r="L101" s="33"/>
      <c r="M101" s="33"/>
      <c r="N101" s="33"/>
      <c r="O101" s="33"/>
      <c r="P101" s="33"/>
      <c r="Q101" s="33"/>
      <c r="R101" s="33"/>
      <c r="S101" s="33"/>
      <c r="T101" s="33"/>
      <c r="U101" s="33"/>
      <c r="V101" s="33"/>
      <c r="W101" s="33"/>
      <c r="X101" s="33"/>
      <c r="Y101" s="33"/>
      <c r="Z101" s="33"/>
      <c r="AA101" s="33"/>
    </row>
    <row r="102" spans="1:27" ht="24.95" customHeight="1" thickTop="1">
      <c r="A102" s="25">
        <v>91</v>
      </c>
      <c r="B102" s="186"/>
      <c r="C102" s="187"/>
      <c r="D102" s="64"/>
      <c r="E102" s="64"/>
      <c r="F102" s="26"/>
      <c r="G102" s="38"/>
      <c r="H102" s="39"/>
      <c r="I102" s="33" t="str">
        <f t="shared" si="1"/>
        <v/>
      </c>
      <c r="J102" s="33"/>
      <c r="K102" s="33"/>
      <c r="L102" s="33"/>
      <c r="M102" s="33"/>
      <c r="N102" s="33"/>
      <c r="O102" s="33"/>
      <c r="P102" s="33"/>
      <c r="Q102" s="33"/>
      <c r="R102" s="33"/>
      <c r="S102" s="33"/>
      <c r="T102" s="33"/>
      <c r="U102" s="33"/>
      <c r="V102" s="33"/>
      <c r="W102" s="33"/>
      <c r="X102" s="33"/>
      <c r="Y102" s="33"/>
      <c r="Z102" s="33"/>
      <c r="AA102" s="33"/>
    </row>
    <row r="103" spans="1:27" ht="24.95" customHeight="1">
      <c r="A103" s="16">
        <v>92</v>
      </c>
      <c r="B103" s="181"/>
      <c r="C103" s="182"/>
      <c r="D103" s="150"/>
      <c r="E103" s="150"/>
      <c r="F103" s="17"/>
      <c r="G103" s="73"/>
      <c r="H103" s="35"/>
      <c r="I103" s="33" t="str">
        <f t="shared" si="1"/>
        <v/>
      </c>
      <c r="J103" s="33"/>
      <c r="K103" s="33"/>
      <c r="L103" s="33"/>
      <c r="M103" s="33"/>
      <c r="N103" s="33"/>
      <c r="O103" s="33"/>
      <c r="P103" s="33"/>
      <c r="Q103" s="33"/>
      <c r="R103" s="33"/>
      <c r="S103" s="33"/>
      <c r="T103" s="33"/>
      <c r="U103" s="33"/>
      <c r="V103" s="33"/>
      <c r="W103" s="33"/>
      <c r="X103" s="33"/>
      <c r="Y103" s="33"/>
      <c r="Z103" s="33"/>
      <c r="AA103" s="33"/>
    </row>
    <row r="104" spans="1:27" ht="24.95" customHeight="1">
      <c r="A104" s="16">
        <v>93</v>
      </c>
      <c r="B104" s="181"/>
      <c r="C104" s="182"/>
      <c r="D104" s="150"/>
      <c r="E104" s="150"/>
      <c r="F104" s="17"/>
      <c r="G104" s="73"/>
      <c r="H104" s="35"/>
      <c r="I104" s="33" t="str">
        <f t="shared" si="1"/>
        <v/>
      </c>
      <c r="J104" s="33"/>
      <c r="K104" s="33"/>
      <c r="L104" s="33"/>
      <c r="M104" s="33"/>
      <c r="N104" s="33"/>
      <c r="O104" s="33"/>
      <c r="P104" s="33"/>
      <c r="Q104" s="33"/>
      <c r="R104" s="33"/>
      <c r="S104" s="33"/>
      <c r="T104" s="33"/>
      <c r="U104" s="33"/>
      <c r="V104" s="33"/>
      <c r="W104" s="33"/>
      <c r="X104" s="33"/>
      <c r="Y104" s="33"/>
      <c r="Z104" s="33"/>
      <c r="AA104" s="33"/>
    </row>
    <row r="105" spans="1:27" ht="24.95" customHeight="1">
      <c r="A105" s="16">
        <v>94</v>
      </c>
      <c r="B105" s="181"/>
      <c r="C105" s="182"/>
      <c r="D105" s="150"/>
      <c r="E105" s="150"/>
      <c r="F105" s="17"/>
      <c r="G105" s="73"/>
      <c r="H105" s="35"/>
      <c r="I105" s="33" t="str">
        <f t="shared" si="1"/>
        <v/>
      </c>
      <c r="J105" s="33"/>
      <c r="K105" s="33"/>
      <c r="L105" s="33"/>
      <c r="M105" s="33"/>
      <c r="N105" s="33"/>
      <c r="O105" s="33"/>
      <c r="P105" s="33"/>
      <c r="Q105" s="33"/>
      <c r="R105" s="33"/>
      <c r="S105" s="33"/>
      <c r="T105" s="33"/>
      <c r="U105" s="33"/>
      <c r="V105" s="33"/>
      <c r="W105" s="33"/>
      <c r="X105" s="33"/>
      <c r="Y105" s="33"/>
      <c r="Z105" s="33"/>
      <c r="AA105" s="33"/>
    </row>
    <row r="106" spans="1:27" ht="24.95" customHeight="1" thickBot="1">
      <c r="A106" s="22">
        <v>95</v>
      </c>
      <c r="B106" s="177"/>
      <c r="C106" s="178"/>
      <c r="D106" s="151"/>
      <c r="E106" s="151"/>
      <c r="F106" s="24"/>
      <c r="G106" s="36"/>
      <c r="H106" s="37"/>
      <c r="I106" s="33" t="str">
        <f t="shared" si="1"/>
        <v/>
      </c>
      <c r="J106" s="33"/>
      <c r="K106" s="33"/>
      <c r="L106" s="33"/>
      <c r="M106" s="33"/>
      <c r="N106" s="33"/>
      <c r="O106" s="33"/>
      <c r="P106" s="33"/>
      <c r="Q106" s="33"/>
      <c r="R106" s="33"/>
      <c r="S106" s="33"/>
      <c r="T106" s="33"/>
      <c r="U106" s="33"/>
      <c r="V106" s="33"/>
      <c r="W106" s="33"/>
      <c r="X106" s="33"/>
      <c r="Y106" s="33"/>
      <c r="Z106" s="33"/>
      <c r="AA106" s="33"/>
    </row>
    <row r="107" spans="1:27" ht="24.95" customHeight="1">
      <c r="A107" s="25">
        <v>96</v>
      </c>
      <c r="B107" s="179"/>
      <c r="C107" s="180"/>
      <c r="D107" s="65"/>
      <c r="E107" s="65"/>
      <c r="F107" s="26"/>
      <c r="G107" s="38"/>
      <c r="H107" s="39"/>
      <c r="I107" s="33" t="str">
        <f t="shared" si="1"/>
        <v/>
      </c>
      <c r="J107" s="33"/>
      <c r="K107" s="33"/>
      <c r="L107" s="33"/>
      <c r="M107" s="33"/>
      <c r="N107" s="33"/>
      <c r="O107" s="33"/>
      <c r="P107" s="33"/>
      <c r="Q107" s="33"/>
      <c r="R107" s="33"/>
      <c r="S107" s="33"/>
      <c r="T107" s="33"/>
      <c r="U107" s="33"/>
      <c r="V107" s="33"/>
      <c r="W107" s="33"/>
      <c r="X107" s="33"/>
      <c r="Y107" s="33"/>
      <c r="Z107" s="33"/>
      <c r="AA107" s="33"/>
    </row>
    <row r="108" spans="1:27" ht="24.95" customHeight="1">
      <c r="A108" s="16">
        <v>97</v>
      </c>
      <c r="B108" s="181"/>
      <c r="C108" s="182"/>
      <c r="D108" s="150"/>
      <c r="E108" s="150"/>
      <c r="F108" s="17"/>
      <c r="G108" s="73"/>
      <c r="H108" s="35"/>
      <c r="I108" s="33" t="str">
        <f t="shared" si="1"/>
        <v/>
      </c>
      <c r="J108" s="33"/>
      <c r="K108" s="33"/>
      <c r="L108" s="33"/>
      <c r="M108" s="33"/>
      <c r="N108" s="33"/>
      <c r="O108" s="33"/>
      <c r="P108" s="33"/>
      <c r="Q108" s="33"/>
      <c r="R108" s="33"/>
      <c r="S108" s="33"/>
      <c r="T108" s="33"/>
      <c r="U108" s="33"/>
      <c r="V108" s="33"/>
      <c r="W108" s="33"/>
      <c r="X108" s="33"/>
      <c r="Y108" s="33"/>
      <c r="Z108" s="33"/>
      <c r="AA108" s="33"/>
    </row>
    <row r="109" spans="1:27" ht="24.95" customHeight="1">
      <c r="A109" s="16">
        <v>98</v>
      </c>
      <c r="B109" s="181"/>
      <c r="C109" s="182"/>
      <c r="D109" s="150"/>
      <c r="E109" s="150"/>
      <c r="F109" s="17"/>
      <c r="G109" s="73"/>
      <c r="H109" s="35"/>
      <c r="I109" s="33" t="str">
        <f t="shared" si="1"/>
        <v/>
      </c>
      <c r="J109" s="33"/>
      <c r="K109" s="33"/>
      <c r="L109" s="33"/>
      <c r="M109" s="33"/>
      <c r="N109" s="33"/>
      <c r="O109" s="33"/>
      <c r="P109" s="33"/>
      <c r="Q109" s="33"/>
      <c r="R109" s="33"/>
      <c r="S109" s="33"/>
      <c r="T109" s="33"/>
      <c r="U109" s="33"/>
      <c r="V109" s="33"/>
      <c r="W109" s="33"/>
      <c r="X109" s="33"/>
      <c r="Y109" s="33"/>
      <c r="Z109" s="33"/>
      <c r="AA109" s="33"/>
    </row>
    <row r="110" spans="1:27" ht="24.95" customHeight="1">
      <c r="A110" s="16">
        <v>99</v>
      </c>
      <c r="B110" s="181"/>
      <c r="C110" s="182"/>
      <c r="D110" s="150"/>
      <c r="E110" s="150"/>
      <c r="F110" s="17"/>
      <c r="G110" s="73"/>
      <c r="H110" s="35"/>
      <c r="I110" s="33" t="str">
        <f t="shared" si="1"/>
        <v/>
      </c>
      <c r="J110" s="33"/>
      <c r="K110" s="33"/>
      <c r="L110" s="33"/>
      <c r="M110" s="33"/>
      <c r="N110" s="33"/>
      <c r="O110" s="33"/>
      <c r="P110" s="33"/>
      <c r="Q110" s="33"/>
      <c r="R110" s="33"/>
      <c r="S110" s="33"/>
      <c r="T110" s="33"/>
      <c r="U110" s="33"/>
      <c r="V110" s="33"/>
      <c r="W110" s="33"/>
      <c r="X110" s="33"/>
      <c r="Y110" s="33"/>
      <c r="Z110" s="33"/>
      <c r="AA110" s="33"/>
    </row>
    <row r="111" spans="1:27" ht="24.95" customHeight="1" thickBot="1">
      <c r="A111" s="29">
        <v>100</v>
      </c>
      <c r="B111" s="183"/>
      <c r="C111" s="184"/>
      <c r="D111" s="23"/>
      <c r="E111" s="23"/>
      <c r="F111" s="31"/>
      <c r="G111" s="40"/>
      <c r="H111" s="41"/>
      <c r="I111" s="33" t="str">
        <f t="shared" si="1"/>
        <v/>
      </c>
      <c r="J111" s="33"/>
      <c r="K111" s="33"/>
      <c r="L111" s="33"/>
      <c r="M111" s="33"/>
      <c r="N111" s="33"/>
      <c r="O111" s="33"/>
      <c r="P111" s="33"/>
      <c r="Q111" s="33"/>
      <c r="R111" s="33"/>
      <c r="S111" s="33"/>
      <c r="T111" s="33"/>
      <c r="U111" s="33"/>
      <c r="V111" s="33"/>
      <c r="W111" s="33"/>
      <c r="X111" s="33"/>
      <c r="Y111" s="33"/>
      <c r="Z111" s="33"/>
      <c r="AA111" s="33"/>
    </row>
    <row r="112" spans="1:27" ht="24.95" customHeight="1" thickTop="1">
      <c r="A112" s="25">
        <v>101</v>
      </c>
      <c r="B112" s="186"/>
      <c r="C112" s="187"/>
      <c r="D112" s="64"/>
      <c r="E112" s="64"/>
      <c r="F112" s="26"/>
      <c r="G112" s="38"/>
      <c r="H112" s="39"/>
      <c r="I112" s="33" t="str">
        <f t="shared" si="1"/>
        <v/>
      </c>
      <c r="J112" s="33"/>
      <c r="K112" s="33"/>
      <c r="L112" s="33"/>
      <c r="M112" s="33"/>
      <c r="N112" s="33"/>
      <c r="O112" s="33"/>
      <c r="P112" s="33"/>
      <c r="Q112" s="33"/>
      <c r="R112" s="33"/>
      <c r="S112" s="33"/>
      <c r="T112" s="33"/>
      <c r="U112" s="33"/>
      <c r="V112" s="33"/>
      <c r="W112" s="33"/>
      <c r="X112" s="33"/>
      <c r="Y112" s="33"/>
      <c r="Z112" s="33"/>
      <c r="AA112" s="33"/>
    </row>
    <row r="113" spans="1:27" ht="24.95" customHeight="1">
      <c r="A113" s="16">
        <v>102</v>
      </c>
      <c r="B113" s="181"/>
      <c r="C113" s="182"/>
      <c r="D113" s="150"/>
      <c r="E113" s="150"/>
      <c r="F113" s="17"/>
      <c r="G113" s="73"/>
      <c r="H113" s="35"/>
      <c r="I113" s="33" t="str">
        <f t="shared" si="1"/>
        <v/>
      </c>
      <c r="J113" s="33"/>
      <c r="K113" s="33"/>
      <c r="L113" s="33"/>
      <c r="M113" s="33"/>
      <c r="N113" s="33"/>
      <c r="O113" s="33"/>
      <c r="P113" s="33"/>
      <c r="Q113" s="33"/>
      <c r="R113" s="33"/>
      <c r="S113" s="33"/>
      <c r="T113" s="33"/>
      <c r="U113" s="33"/>
      <c r="V113" s="33"/>
      <c r="W113" s="33"/>
      <c r="X113" s="33"/>
      <c r="Y113" s="33"/>
      <c r="Z113" s="33"/>
      <c r="AA113" s="33"/>
    </row>
    <row r="114" spans="1:27" ht="24.95" customHeight="1">
      <c r="A114" s="16">
        <v>103</v>
      </c>
      <c r="B114" s="181"/>
      <c r="C114" s="182"/>
      <c r="D114" s="150"/>
      <c r="E114" s="150"/>
      <c r="F114" s="17"/>
      <c r="G114" s="73"/>
      <c r="H114" s="35"/>
      <c r="I114" s="33" t="str">
        <f t="shared" si="1"/>
        <v/>
      </c>
      <c r="J114" s="33"/>
      <c r="K114" s="33"/>
      <c r="L114" s="33"/>
      <c r="M114" s="33"/>
      <c r="N114" s="33"/>
      <c r="O114" s="33"/>
      <c r="P114" s="33"/>
      <c r="Q114" s="33"/>
      <c r="R114" s="33"/>
      <c r="S114" s="33"/>
      <c r="T114" s="33"/>
      <c r="U114" s="33"/>
      <c r="V114" s="33"/>
      <c r="W114" s="33"/>
      <c r="X114" s="33"/>
      <c r="Y114" s="33"/>
      <c r="Z114" s="33"/>
      <c r="AA114" s="33"/>
    </row>
    <row r="115" spans="1:27" ht="24.95" customHeight="1">
      <c r="A115" s="16">
        <v>104</v>
      </c>
      <c r="B115" s="181"/>
      <c r="C115" s="182"/>
      <c r="D115" s="150"/>
      <c r="E115" s="150"/>
      <c r="F115" s="17"/>
      <c r="G115" s="73"/>
      <c r="H115" s="35"/>
      <c r="I115" s="33" t="str">
        <f t="shared" si="1"/>
        <v/>
      </c>
      <c r="J115" s="33"/>
      <c r="K115" s="33"/>
      <c r="L115" s="33"/>
      <c r="M115" s="33"/>
      <c r="N115" s="33"/>
      <c r="O115" s="33"/>
      <c r="P115" s="33"/>
      <c r="Q115" s="33"/>
      <c r="R115" s="33"/>
      <c r="S115" s="33"/>
      <c r="T115" s="33"/>
      <c r="U115" s="33"/>
      <c r="V115" s="33"/>
      <c r="W115" s="33"/>
      <c r="X115" s="33"/>
      <c r="Y115" s="33"/>
      <c r="Z115" s="33"/>
      <c r="AA115" s="33"/>
    </row>
    <row r="116" spans="1:27" ht="24.95" customHeight="1" thickBot="1">
      <c r="A116" s="22">
        <v>105</v>
      </c>
      <c r="B116" s="177"/>
      <c r="C116" s="178"/>
      <c r="D116" s="151"/>
      <c r="E116" s="151"/>
      <c r="F116" s="24"/>
      <c r="G116" s="36"/>
      <c r="H116" s="37"/>
      <c r="I116" s="33" t="str">
        <f t="shared" si="1"/>
        <v/>
      </c>
      <c r="J116" s="33"/>
      <c r="K116" s="33"/>
      <c r="L116" s="33"/>
      <c r="M116" s="33"/>
      <c r="N116" s="33"/>
      <c r="O116" s="33"/>
      <c r="P116" s="33"/>
      <c r="Q116" s="33"/>
      <c r="R116" s="33"/>
      <c r="S116" s="33"/>
      <c r="T116" s="33"/>
      <c r="U116" s="33"/>
      <c r="V116" s="33"/>
      <c r="W116" s="33"/>
      <c r="X116" s="33"/>
      <c r="Y116" s="33"/>
      <c r="Z116" s="33"/>
      <c r="AA116" s="33"/>
    </row>
    <row r="117" spans="1:27" ht="24.95" customHeight="1">
      <c r="A117" s="25">
        <v>106</v>
      </c>
      <c r="B117" s="179"/>
      <c r="C117" s="180"/>
      <c r="D117" s="65"/>
      <c r="E117" s="65"/>
      <c r="F117" s="26"/>
      <c r="G117" s="38"/>
      <c r="H117" s="39"/>
      <c r="I117" s="33" t="str">
        <f t="shared" si="1"/>
        <v/>
      </c>
      <c r="J117" s="33"/>
      <c r="K117" s="33"/>
      <c r="L117" s="33"/>
      <c r="M117" s="33"/>
      <c r="N117" s="33"/>
      <c r="O117" s="33"/>
      <c r="P117" s="33"/>
      <c r="Q117" s="33"/>
      <c r="R117" s="33"/>
      <c r="S117" s="33"/>
      <c r="T117" s="33"/>
      <c r="U117" s="33"/>
      <c r="V117" s="33"/>
      <c r="W117" s="33"/>
      <c r="X117" s="33"/>
      <c r="Y117" s="33"/>
      <c r="Z117" s="33"/>
      <c r="AA117" s="33"/>
    </row>
    <row r="118" spans="1:27" ht="24.95" customHeight="1">
      <c r="A118" s="16">
        <v>107</v>
      </c>
      <c r="B118" s="181"/>
      <c r="C118" s="182"/>
      <c r="D118" s="150"/>
      <c r="E118" s="150"/>
      <c r="F118" s="17"/>
      <c r="G118" s="73"/>
      <c r="H118" s="35"/>
      <c r="I118" s="33" t="str">
        <f t="shared" si="1"/>
        <v/>
      </c>
      <c r="J118" s="33"/>
      <c r="K118" s="33"/>
      <c r="L118" s="33"/>
      <c r="M118" s="33"/>
      <c r="N118" s="33"/>
      <c r="O118" s="33"/>
      <c r="P118" s="33"/>
      <c r="Q118" s="33"/>
      <c r="R118" s="33"/>
      <c r="S118" s="33"/>
      <c r="T118" s="33"/>
      <c r="U118" s="33"/>
      <c r="V118" s="33"/>
      <c r="W118" s="33"/>
      <c r="X118" s="33"/>
      <c r="Y118" s="33"/>
      <c r="Z118" s="33"/>
      <c r="AA118" s="33"/>
    </row>
    <row r="119" spans="1:27" ht="24.95" customHeight="1">
      <c r="A119" s="16">
        <v>108</v>
      </c>
      <c r="B119" s="181"/>
      <c r="C119" s="182"/>
      <c r="D119" s="150"/>
      <c r="E119" s="150"/>
      <c r="F119" s="17"/>
      <c r="G119" s="73"/>
      <c r="H119" s="35"/>
      <c r="I119" s="33" t="str">
        <f t="shared" si="1"/>
        <v/>
      </c>
      <c r="J119" s="33"/>
      <c r="K119" s="33"/>
      <c r="L119" s="33"/>
      <c r="M119" s="33"/>
      <c r="N119" s="33"/>
      <c r="O119" s="33"/>
      <c r="P119" s="33"/>
      <c r="Q119" s="33"/>
      <c r="R119" s="33"/>
      <c r="S119" s="33"/>
      <c r="T119" s="33"/>
      <c r="U119" s="33"/>
      <c r="V119" s="33"/>
      <c r="W119" s="33"/>
      <c r="X119" s="33"/>
      <c r="Y119" s="33"/>
      <c r="Z119" s="33"/>
      <c r="AA119" s="33"/>
    </row>
    <row r="120" spans="1:27" ht="24.95" customHeight="1">
      <c r="A120" s="16">
        <v>109</v>
      </c>
      <c r="B120" s="181"/>
      <c r="C120" s="182"/>
      <c r="D120" s="150"/>
      <c r="E120" s="150"/>
      <c r="F120" s="17"/>
      <c r="G120" s="73"/>
      <c r="H120" s="35"/>
      <c r="I120" s="33" t="str">
        <f t="shared" si="1"/>
        <v/>
      </c>
      <c r="J120" s="33"/>
      <c r="K120" s="33"/>
      <c r="L120" s="33"/>
      <c r="M120" s="33"/>
      <c r="N120" s="33"/>
      <c r="O120" s="33"/>
      <c r="P120" s="33"/>
      <c r="Q120" s="33"/>
      <c r="R120" s="33"/>
      <c r="S120" s="33"/>
      <c r="T120" s="33"/>
      <c r="U120" s="33"/>
      <c r="V120" s="33"/>
      <c r="W120" s="33"/>
      <c r="X120" s="33"/>
      <c r="Y120" s="33"/>
      <c r="Z120" s="33"/>
      <c r="AA120" s="33"/>
    </row>
    <row r="121" spans="1:27" ht="24.95" customHeight="1" thickBot="1">
      <c r="A121" s="29">
        <v>110</v>
      </c>
      <c r="B121" s="183"/>
      <c r="C121" s="184"/>
      <c r="D121" s="23"/>
      <c r="E121" s="23"/>
      <c r="F121" s="31"/>
      <c r="G121" s="40"/>
      <c r="H121" s="41"/>
      <c r="I121" s="33" t="str">
        <f t="shared" si="1"/>
        <v/>
      </c>
      <c r="J121" s="33"/>
      <c r="K121" s="33"/>
      <c r="L121" s="33"/>
      <c r="M121" s="33"/>
      <c r="N121" s="33"/>
      <c r="O121" s="33"/>
      <c r="P121" s="33"/>
      <c r="Q121" s="33"/>
      <c r="R121" s="33"/>
      <c r="S121" s="33"/>
      <c r="T121" s="33"/>
      <c r="U121" s="33"/>
      <c r="V121" s="33"/>
      <c r="W121" s="33"/>
      <c r="X121" s="33"/>
      <c r="Y121" s="33"/>
      <c r="Z121" s="33"/>
      <c r="AA121" s="33"/>
    </row>
    <row r="122" spans="1:27" ht="24.95" customHeight="1" thickTop="1">
      <c r="A122" s="25">
        <v>111</v>
      </c>
      <c r="B122" s="186"/>
      <c r="C122" s="187"/>
      <c r="D122" s="64"/>
      <c r="E122" s="64"/>
      <c r="F122" s="26"/>
      <c r="G122" s="38"/>
      <c r="H122" s="39"/>
      <c r="I122" s="33" t="str">
        <f t="shared" si="1"/>
        <v/>
      </c>
      <c r="J122" s="33"/>
      <c r="K122" s="33"/>
      <c r="L122" s="33"/>
      <c r="M122" s="33"/>
      <c r="N122" s="33"/>
      <c r="O122" s="33"/>
      <c r="P122" s="33"/>
      <c r="Q122" s="33"/>
      <c r="R122" s="33"/>
      <c r="S122" s="33"/>
      <c r="T122" s="33"/>
      <c r="U122" s="33"/>
      <c r="V122" s="33"/>
      <c r="W122" s="33"/>
      <c r="X122" s="33"/>
      <c r="Y122" s="33"/>
      <c r="Z122" s="33"/>
      <c r="AA122" s="33"/>
    </row>
    <row r="123" spans="1:27" ht="24.95" customHeight="1">
      <c r="A123" s="16">
        <v>112</v>
      </c>
      <c r="B123" s="181"/>
      <c r="C123" s="182"/>
      <c r="D123" s="150"/>
      <c r="E123" s="150"/>
      <c r="F123" s="17"/>
      <c r="G123" s="73"/>
      <c r="H123" s="35"/>
      <c r="I123" s="33" t="str">
        <f t="shared" si="1"/>
        <v/>
      </c>
      <c r="J123" s="33"/>
      <c r="K123" s="33"/>
      <c r="L123" s="33"/>
      <c r="M123" s="33"/>
      <c r="N123" s="33"/>
      <c r="O123" s="33"/>
      <c r="P123" s="33"/>
      <c r="Q123" s="33"/>
      <c r="R123" s="33"/>
      <c r="S123" s="33"/>
      <c r="T123" s="33"/>
      <c r="U123" s="33"/>
      <c r="V123" s="33"/>
      <c r="W123" s="33"/>
      <c r="X123" s="33"/>
      <c r="Y123" s="33"/>
      <c r="Z123" s="33"/>
      <c r="AA123" s="33"/>
    </row>
    <row r="124" spans="1:27" ht="24.95" customHeight="1">
      <c r="A124" s="16">
        <v>113</v>
      </c>
      <c r="B124" s="181"/>
      <c r="C124" s="182"/>
      <c r="D124" s="150"/>
      <c r="E124" s="150"/>
      <c r="F124" s="17"/>
      <c r="G124" s="73"/>
      <c r="H124" s="35"/>
      <c r="I124" s="33" t="str">
        <f t="shared" si="1"/>
        <v/>
      </c>
      <c r="J124" s="33"/>
      <c r="K124" s="33"/>
      <c r="L124" s="33"/>
      <c r="M124" s="33"/>
      <c r="N124" s="33"/>
      <c r="O124" s="33"/>
      <c r="P124" s="33"/>
      <c r="Q124" s="33"/>
      <c r="R124" s="33"/>
      <c r="S124" s="33"/>
      <c r="T124" s="33"/>
      <c r="U124" s="33"/>
      <c r="V124" s="33"/>
      <c r="W124" s="33"/>
      <c r="X124" s="33"/>
      <c r="Y124" s="33"/>
      <c r="Z124" s="33"/>
      <c r="AA124" s="33"/>
    </row>
    <row r="125" spans="1:27" ht="24.95" customHeight="1">
      <c r="A125" s="16">
        <v>114</v>
      </c>
      <c r="B125" s="181"/>
      <c r="C125" s="182"/>
      <c r="D125" s="150"/>
      <c r="E125" s="150"/>
      <c r="F125" s="17"/>
      <c r="G125" s="73"/>
      <c r="H125" s="35"/>
      <c r="I125" s="33" t="str">
        <f t="shared" si="1"/>
        <v/>
      </c>
      <c r="J125" s="33"/>
      <c r="K125" s="33"/>
      <c r="L125" s="33"/>
      <c r="M125" s="33"/>
      <c r="N125" s="33"/>
      <c r="O125" s="33"/>
      <c r="P125" s="33"/>
      <c r="Q125" s="33"/>
      <c r="R125" s="33"/>
      <c r="S125" s="33"/>
      <c r="T125" s="33"/>
      <c r="U125" s="33"/>
      <c r="V125" s="33"/>
      <c r="W125" s="33"/>
      <c r="X125" s="33"/>
      <c r="Y125" s="33"/>
      <c r="Z125" s="33"/>
      <c r="AA125" s="33"/>
    </row>
    <row r="126" spans="1:27" ht="24.95" customHeight="1" thickBot="1">
      <c r="A126" s="22">
        <v>115</v>
      </c>
      <c r="B126" s="177"/>
      <c r="C126" s="178"/>
      <c r="D126" s="151"/>
      <c r="E126" s="151"/>
      <c r="F126" s="24"/>
      <c r="G126" s="36"/>
      <c r="H126" s="37"/>
      <c r="I126" s="33" t="str">
        <f t="shared" si="1"/>
        <v/>
      </c>
      <c r="J126" s="33"/>
      <c r="K126" s="33"/>
      <c r="L126" s="33"/>
      <c r="M126" s="33"/>
      <c r="N126" s="33"/>
      <c r="O126" s="33"/>
      <c r="P126" s="33"/>
      <c r="Q126" s="33"/>
      <c r="R126" s="33"/>
      <c r="S126" s="33"/>
      <c r="T126" s="33"/>
      <c r="U126" s="33"/>
      <c r="V126" s="33"/>
      <c r="W126" s="33"/>
      <c r="X126" s="33"/>
      <c r="Y126" s="33"/>
      <c r="Z126" s="33"/>
      <c r="AA126" s="33"/>
    </row>
    <row r="127" spans="1:27" ht="24.95" customHeight="1">
      <c r="A127" s="25">
        <v>116</v>
      </c>
      <c r="B127" s="179"/>
      <c r="C127" s="180"/>
      <c r="D127" s="65"/>
      <c r="E127" s="65"/>
      <c r="F127" s="26"/>
      <c r="G127" s="38"/>
      <c r="H127" s="39"/>
      <c r="I127" s="33" t="str">
        <f t="shared" si="1"/>
        <v/>
      </c>
      <c r="J127" s="33"/>
      <c r="K127" s="33"/>
      <c r="L127" s="33"/>
      <c r="M127" s="33"/>
      <c r="N127" s="33"/>
      <c r="O127" s="33"/>
      <c r="P127" s="33"/>
      <c r="Q127" s="33"/>
      <c r="R127" s="33"/>
      <c r="S127" s="33"/>
      <c r="T127" s="33"/>
      <c r="U127" s="33"/>
      <c r="V127" s="33"/>
      <c r="W127" s="33"/>
      <c r="X127" s="33"/>
      <c r="Y127" s="33"/>
      <c r="Z127" s="33"/>
      <c r="AA127" s="33"/>
    </row>
    <row r="128" spans="1:27" ht="24.95" customHeight="1">
      <c r="A128" s="16">
        <v>117</v>
      </c>
      <c r="B128" s="181"/>
      <c r="C128" s="182"/>
      <c r="D128" s="150"/>
      <c r="E128" s="150"/>
      <c r="F128" s="17"/>
      <c r="G128" s="73"/>
      <c r="H128" s="35"/>
      <c r="I128" s="33" t="str">
        <f t="shared" si="1"/>
        <v/>
      </c>
      <c r="J128" s="33"/>
      <c r="K128" s="33"/>
      <c r="L128" s="33"/>
      <c r="M128" s="33"/>
      <c r="N128" s="33"/>
      <c r="O128" s="33"/>
      <c r="P128" s="33"/>
      <c r="Q128" s="33"/>
      <c r="R128" s="33"/>
      <c r="S128" s="33"/>
      <c r="T128" s="33"/>
      <c r="U128" s="33"/>
      <c r="V128" s="33"/>
      <c r="W128" s="33"/>
      <c r="X128" s="33"/>
      <c r="Y128" s="33"/>
      <c r="Z128" s="33"/>
      <c r="AA128" s="33"/>
    </row>
    <row r="129" spans="1:27" ht="24.95" customHeight="1">
      <c r="A129" s="16">
        <v>118</v>
      </c>
      <c r="B129" s="181"/>
      <c r="C129" s="182"/>
      <c r="D129" s="150"/>
      <c r="E129" s="150"/>
      <c r="F129" s="17"/>
      <c r="G129" s="73"/>
      <c r="H129" s="35"/>
      <c r="I129" s="33" t="str">
        <f t="shared" si="1"/>
        <v/>
      </c>
      <c r="J129" s="33"/>
      <c r="K129" s="33"/>
      <c r="L129" s="33"/>
      <c r="M129" s="33"/>
      <c r="N129" s="33"/>
      <c r="O129" s="33"/>
      <c r="P129" s="33"/>
      <c r="Q129" s="33"/>
      <c r="R129" s="33"/>
      <c r="S129" s="33"/>
      <c r="T129" s="33"/>
      <c r="U129" s="33"/>
      <c r="V129" s="33"/>
      <c r="W129" s="33"/>
      <c r="X129" s="33"/>
      <c r="Y129" s="33"/>
      <c r="Z129" s="33"/>
      <c r="AA129" s="33"/>
    </row>
    <row r="130" spans="1:27" ht="24.95" customHeight="1">
      <c r="A130" s="16">
        <v>119</v>
      </c>
      <c r="B130" s="181"/>
      <c r="C130" s="182"/>
      <c r="D130" s="150"/>
      <c r="E130" s="150"/>
      <c r="F130" s="17"/>
      <c r="G130" s="73"/>
      <c r="H130" s="35"/>
      <c r="I130" s="33" t="str">
        <f t="shared" si="1"/>
        <v/>
      </c>
      <c r="J130" s="33"/>
      <c r="K130" s="33"/>
      <c r="L130" s="33"/>
      <c r="M130" s="33"/>
      <c r="N130" s="33"/>
      <c r="O130" s="33"/>
      <c r="P130" s="33"/>
      <c r="Q130" s="33"/>
      <c r="R130" s="33"/>
      <c r="S130" s="33"/>
      <c r="T130" s="33"/>
      <c r="U130" s="33"/>
      <c r="V130" s="33"/>
      <c r="W130" s="33"/>
      <c r="X130" s="33"/>
      <c r="Y130" s="33"/>
      <c r="Z130" s="33"/>
      <c r="AA130" s="33"/>
    </row>
    <row r="131" spans="1:27" ht="24.95" customHeight="1" thickBot="1">
      <c r="A131" s="29">
        <v>120</v>
      </c>
      <c r="B131" s="183"/>
      <c r="C131" s="184"/>
      <c r="D131" s="23"/>
      <c r="E131" s="23"/>
      <c r="F131" s="31"/>
      <c r="G131" s="40"/>
      <c r="H131" s="41"/>
      <c r="I131" s="33" t="str">
        <f t="shared" si="1"/>
        <v/>
      </c>
      <c r="J131" s="33"/>
      <c r="K131" s="33"/>
      <c r="L131" s="33"/>
      <c r="M131" s="33"/>
      <c r="N131" s="33"/>
      <c r="O131" s="33"/>
      <c r="P131" s="33"/>
      <c r="Q131" s="33"/>
      <c r="R131" s="33"/>
      <c r="S131" s="33"/>
      <c r="T131" s="33"/>
      <c r="U131" s="33"/>
      <c r="V131" s="33"/>
      <c r="W131" s="33"/>
      <c r="X131" s="33"/>
      <c r="Y131" s="33"/>
      <c r="Z131" s="33"/>
      <c r="AA131" s="33"/>
    </row>
    <row r="132" spans="1:27" ht="24.95" customHeight="1" thickTop="1">
      <c r="A132" s="25">
        <v>121</v>
      </c>
      <c r="B132" s="186"/>
      <c r="C132" s="187"/>
      <c r="D132" s="64"/>
      <c r="E132" s="64"/>
      <c r="F132" s="26"/>
      <c r="G132" s="38"/>
      <c r="H132" s="39"/>
      <c r="I132" s="33" t="str">
        <f t="shared" si="1"/>
        <v/>
      </c>
      <c r="J132" s="33"/>
      <c r="K132" s="33"/>
      <c r="L132" s="33"/>
      <c r="M132" s="33"/>
      <c r="N132" s="33"/>
      <c r="O132" s="33"/>
      <c r="P132" s="33"/>
      <c r="Q132" s="33"/>
      <c r="R132" s="33"/>
      <c r="S132" s="33"/>
      <c r="T132" s="33"/>
      <c r="U132" s="33"/>
      <c r="V132" s="33"/>
      <c r="W132" s="33"/>
      <c r="X132" s="33"/>
      <c r="Y132" s="33"/>
      <c r="Z132" s="33"/>
      <c r="AA132" s="33"/>
    </row>
    <row r="133" spans="1:27" ht="24.95" customHeight="1">
      <c r="A133" s="16">
        <v>122</v>
      </c>
      <c r="B133" s="181"/>
      <c r="C133" s="182"/>
      <c r="D133" s="150"/>
      <c r="E133" s="150"/>
      <c r="F133" s="17"/>
      <c r="G133" s="73"/>
      <c r="H133" s="35"/>
      <c r="I133" s="33" t="str">
        <f t="shared" si="1"/>
        <v/>
      </c>
      <c r="J133" s="33"/>
      <c r="K133" s="33"/>
      <c r="L133" s="33"/>
      <c r="M133" s="33"/>
      <c r="N133" s="33"/>
      <c r="O133" s="33"/>
      <c r="P133" s="33"/>
      <c r="Q133" s="33"/>
      <c r="R133" s="33"/>
      <c r="S133" s="33"/>
      <c r="T133" s="33"/>
      <c r="U133" s="33"/>
      <c r="V133" s="33"/>
      <c r="W133" s="33"/>
      <c r="X133" s="33"/>
      <c r="Y133" s="33"/>
      <c r="Z133" s="33"/>
      <c r="AA133" s="33"/>
    </row>
    <row r="134" spans="1:27" ht="24.95" customHeight="1">
      <c r="A134" s="16">
        <v>123</v>
      </c>
      <c r="B134" s="181"/>
      <c r="C134" s="182"/>
      <c r="D134" s="150"/>
      <c r="E134" s="150"/>
      <c r="F134" s="17"/>
      <c r="G134" s="73"/>
      <c r="H134" s="35"/>
      <c r="I134" s="33" t="str">
        <f t="shared" si="1"/>
        <v/>
      </c>
      <c r="J134" s="33"/>
      <c r="K134" s="33"/>
      <c r="L134" s="33"/>
      <c r="M134" s="33"/>
      <c r="N134" s="33"/>
      <c r="O134" s="33"/>
      <c r="P134" s="33"/>
      <c r="Q134" s="33"/>
      <c r="R134" s="33"/>
      <c r="S134" s="33"/>
      <c r="T134" s="33"/>
      <c r="U134" s="33"/>
      <c r="V134" s="33"/>
      <c r="W134" s="33"/>
      <c r="X134" s="33"/>
      <c r="Y134" s="33"/>
      <c r="Z134" s="33"/>
      <c r="AA134" s="33"/>
    </row>
    <row r="135" spans="1:27" ht="24.95" customHeight="1">
      <c r="A135" s="16">
        <v>124</v>
      </c>
      <c r="B135" s="181"/>
      <c r="C135" s="182"/>
      <c r="D135" s="150"/>
      <c r="E135" s="150"/>
      <c r="F135" s="17"/>
      <c r="G135" s="73"/>
      <c r="H135" s="35"/>
      <c r="I135" s="33" t="str">
        <f t="shared" si="1"/>
        <v/>
      </c>
      <c r="J135" s="33"/>
      <c r="K135" s="33"/>
      <c r="L135" s="33"/>
      <c r="M135" s="33"/>
      <c r="N135" s="33"/>
      <c r="O135" s="33"/>
      <c r="P135" s="33"/>
      <c r="Q135" s="33"/>
      <c r="R135" s="33"/>
      <c r="S135" s="33"/>
      <c r="T135" s="33"/>
      <c r="U135" s="33"/>
      <c r="V135" s="33"/>
      <c r="W135" s="33"/>
      <c r="X135" s="33"/>
      <c r="Y135" s="33"/>
      <c r="Z135" s="33"/>
      <c r="AA135" s="33"/>
    </row>
    <row r="136" spans="1:27" ht="24.95" customHeight="1" thickBot="1">
      <c r="A136" s="22">
        <v>125</v>
      </c>
      <c r="B136" s="177"/>
      <c r="C136" s="178"/>
      <c r="D136" s="151"/>
      <c r="E136" s="151"/>
      <c r="F136" s="24"/>
      <c r="G136" s="36"/>
      <c r="H136" s="37"/>
      <c r="I136" s="33" t="str">
        <f t="shared" si="1"/>
        <v/>
      </c>
      <c r="J136" s="33"/>
      <c r="K136" s="33"/>
      <c r="L136" s="33"/>
      <c r="M136" s="33"/>
      <c r="N136" s="33"/>
      <c r="O136" s="33"/>
      <c r="P136" s="33"/>
      <c r="Q136" s="33"/>
      <c r="R136" s="33"/>
      <c r="S136" s="33"/>
      <c r="T136" s="33"/>
      <c r="U136" s="33"/>
      <c r="V136" s="33"/>
      <c r="W136" s="33"/>
      <c r="X136" s="33"/>
      <c r="Y136" s="33"/>
      <c r="Z136" s="33"/>
      <c r="AA136" s="33"/>
    </row>
    <row r="137" spans="1:27" ht="24.95" customHeight="1">
      <c r="A137" s="25">
        <v>126</v>
      </c>
      <c r="B137" s="179"/>
      <c r="C137" s="180"/>
      <c r="D137" s="65"/>
      <c r="E137" s="65"/>
      <c r="F137" s="26"/>
      <c r="G137" s="38"/>
      <c r="H137" s="39"/>
      <c r="I137" s="33" t="str">
        <f t="shared" si="1"/>
        <v/>
      </c>
      <c r="J137" s="33"/>
      <c r="K137" s="33"/>
      <c r="L137" s="33"/>
      <c r="M137" s="33"/>
      <c r="N137" s="33"/>
      <c r="O137" s="33"/>
      <c r="P137" s="33"/>
      <c r="Q137" s="33"/>
      <c r="R137" s="33"/>
      <c r="S137" s="33"/>
      <c r="T137" s="33"/>
      <c r="U137" s="33"/>
      <c r="V137" s="33"/>
      <c r="W137" s="33"/>
      <c r="X137" s="33"/>
      <c r="Y137" s="33"/>
      <c r="Z137" s="33"/>
      <c r="AA137" s="33"/>
    </row>
    <row r="138" spans="1:27" ht="24.95" customHeight="1">
      <c r="A138" s="16">
        <v>127</v>
      </c>
      <c r="B138" s="181"/>
      <c r="C138" s="182"/>
      <c r="D138" s="150"/>
      <c r="E138" s="150"/>
      <c r="F138" s="17"/>
      <c r="G138" s="73"/>
      <c r="H138" s="35"/>
      <c r="I138" s="33" t="str">
        <f t="shared" si="1"/>
        <v/>
      </c>
      <c r="J138" s="33"/>
      <c r="K138" s="33"/>
      <c r="L138" s="33"/>
      <c r="M138" s="33"/>
      <c r="N138" s="33"/>
      <c r="O138" s="33"/>
      <c r="P138" s="33"/>
      <c r="Q138" s="33"/>
      <c r="R138" s="33"/>
      <c r="S138" s="33"/>
      <c r="T138" s="33"/>
      <c r="U138" s="33"/>
      <c r="V138" s="33"/>
      <c r="W138" s="33"/>
      <c r="X138" s="33"/>
      <c r="Y138" s="33"/>
      <c r="Z138" s="33"/>
      <c r="AA138" s="33"/>
    </row>
    <row r="139" spans="1:27" ht="24.95" customHeight="1">
      <c r="A139" s="16">
        <v>128</v>
      </c>
      <c r="B139" s="181"/>
      <c r="C139" s="182"/>
      <c r="D139" s="150"/>
      <c r="E139" s="150"/>
      <c r="F139" s="17"/>
      <c r="G139" s="73"/>
      <c r="H139" s="35"/>
      <c r="I139" s="33" t="str">
        <f t="shared" si="1"/>
        <v/>
      </c>
      <c r="J139" s="33"/>
      <c r="K139" s="33"/>
      <c r="L139" s="33"/>
      <c r="M139" s="33"/>
      <c r="N139" s="33"/>
      <c r="O139" s="33"/>
      <c r="P139" s="33"/>
      <c r="Q139" s="33"/>
      <c r="R139" s="33"/>
      <c r="S139" s="33"/>
      <c r="T139" s="33"/>
      <c r="U139" s="33"/>
      <c r="V139" s="33"/>
      <c r="W139" s="33"/>
      <c r="X139" s="33"/>
      <c r="Y139" s="33"/>
      <c r="Z139" s="33"/>
      <c r="AA139" s="33"/>
    </row>
    <row r="140" spans="1:27" ht="24.95" customHeight="1">
      <c r="A140" s="16">
        <v>129</v>
      </c>
      <c r="B140" s="181"/>
      <c r="C140" s="182"/>
      <c r="D140" s="150"/>
      <c r="E140" s="150"/>
      <c r="F140" s="17"/>
      <c r="G140" s="73"/>
      <c r="H140" s="35"/>
      <c r="I140" s="33" t="str">
        <f t="shared" ref="I140:I203" si="2">IF(B140="","",IF(H140="",1,H140))</f>
        <v/>
      </c>
      <c r="J140" s="33"/>
      <c r="K140" s="33"/>
      <c r="L140" s="33"/>
      <c r="M140" s="33"/>
      <c r="N140" s="33"/>
      <c r="O140" s="33"/>
      <c r="P140" s="33"/>
      <c r="Q140" s="33"/>
      <c r="R140" s="33"/>
      <c r="S140" s="33"/>
      <c r="T140" s="33"/>
      <c r="U140" s="33"/>
      <c r="V140" s="33"/>
      <c r="W140" s="33"/>
      <c r="X140" s="33"/>
      <c r="Y140" s="33"/>
      <c r="Z140" s="33"/>
      <c r="AA140" s="33"/>
    </row>
    <row r="141" spans="1:27" ht="24.95" customHeight="1" thickBot="1">
      <c r="A141" s="29">
        <v>130</v>
      </c>
      <c r="B141" s="183"/>
      <c r="C141" s="184"/>
      <c r="D141" s="23"/>
      <c r="E141" s="23"/>
      <c r="F141" s="31"/>
      <c r="G141" s="40"/>
      <c r="H141" s="41"/>
      <c r="I141" s="33" t="str">
        <f t="shared" si="2"/>
        <v/>
      </c>
      <c r="J141" s="33"/>
      <c r="K141" s="33"/>
      <c r="L141" s="33"/>
      <c r="M141" s="33"/>
      <c r="N141" s="33"/>
      <c r="O141" s="33"/>
      <c r="P141" s="33"/>
      <c r="Q141" s="33"/>
      <c r="R141" s="33"/>
      <c r="S141" s="33"/>
      <c r="T141" s="33"/>
      <c r="U141" s="33"/>
      <c r="V141" s="33"/>
      <c r="W141" s="33"/>
      <c r="X141" s="33"/>
      <c r="Y141" s="33"/>
      <c r="Z141" s="33"/>
      <c r="AA141" s="33"/>
    </row>
    <row r="142" spans="1:27" ht="24.95" customHeight="1" thickTop="1">
      <c r="A142" s="25">
        <v>131</v>
      </c>
      <c r="B142" s="186"/>
      <c r="C142" s="187"/>
      <c r="D142" s="64"/>
      <c r="E142" s="64"/>
      <c r="F142" s="26"/>
      <c r="G142" s="38"/>
      <c r="H142" s="39"/>
      <c r="I142" s="33" t="str">
        <f t="shared" si="2"/>
        <v/>
      </c>
      <c r="J142" s="33"/>
      <c r="K142" s="33"/>
      <c r="L142" s="33"/>
      <c r="M142" s="33"/>
      <c r="N142" s="33"/>
      <c r="O142" s="33"/>
      <c r="P142" s="33"/>
      <c r="Q142" s="33"/>
      <c r="R142" s="33"/>
      <c r="S142" s="33"/>
      <c r="T142" s="33"/>
      <c r="U142" s="33"/>
      <c r="V142" s="33"/>
      <c r="W142" s="33"/>
      <c r="X142" s="33"/>
      <c r="Y142" s="33"/>
      <c r="Z142" s="33"/>
      <c r="AA142" s="33"/>
    </row>
    <row r="143" spans="1:27" ht="24.95" customHeight="1">
      <c r="A143" s="16">
        <v>132</v>
      </c>
      <c r="B143" s="181"/>
      <c r="C143" s="182"/>
      <c r="D143" s="150"/>
      <c r="E143" s="150"/>
      <c r="F143" s="17"/>
      <c r="G143" s="73"/>
      <c r="H143" s="35"/>
      <c r="I143" s="33" t="str">
        <f t="shared" si="2"/>
        <v/>
      </c>
      <c r="J143" s="33"/>
      <c r="K143" s="33"/>
      <c r="L143" s="33"/>
      <c r="M143" s="33"/>
      <c r="N143" s="33"/>
      <c r="O143" s="33"/>
      <c r="P143" s="33"/>
      <c r="Q143" s="33"/>
      <c r="R143" s="33"/>
      <c r="S143" s="33"/>
      <c r="T143" s="33"/>
      <c r="U143" s="33"/>
      <c r="V143" s="33"/>
      <c r="W143" s="33"/>
      <c r="X143" s="33"/>
      <c r="Y143" s="33"/>
      <c r="Z143" s="33"/>
      <c r="AA143" s="33"/>
    </row>
    <row r="144" spans="1:27" ht="24.95" customHeight="1">
      <c r="A144" s="16">
        <v>133</v>
      </c>
      <c r="B144" s="181"/>
      <c r="C144" s="182"/>
      <c r="D144" s="150"/>
      <c r="E144" s="150"/>
      <c r="F144" s="17"/>
      <c r="G144" s="73"/>
      <c r="H144" s="35"/>
      <c r="I144" s="33" t="str">
        <f t="shared" si="2"/>
        <v/>
      </c>
      <c r="J144" s="33"/>
      <c r="K144" s="33"/>
      <c r="L144" s="33"/>
      <c r="M144" s="33"/>
      <c r="N144" s="33"/>
      <c r="O144" s="33"/>
      <c r="P144" s="33"/>
      <c r="Q144" s="33"/>
      <c r="R144" s="33"/>
      <c r="S144" s="33"/>
      <c r="T144" s="33"/>
      <c r="U144" s="33"/>
      <c r="V144" s="33"/>
      <c r="W144" s="33"/>
      <c r="X144" s="33"/>
      <c r="Y144" s="33"/>
      <c r="Z144" s="33"/>
      <c r="AA144" s="33"/>
    </row>
    <row r="145" spans="1:27" ht="24.95" customHeight="1">
      <c r="A145" s="16">
        <v>134</v>
      </c>
      <c r="B145" s="181"/>
      <c r="C145" s="182"/>
      <c r="D145" s="150"/>
      <c r="E145" s="150"/>
      <c r="F145" s="17"/>
      <c r="G145" s="73"/>
      <c r="H145" s="35"/>
      <c r="I145" s="33" t="str">
        <f t="shared" si="2"/>
        <v/>
      </c>
      <c r="J145" s="33"/>
      <c r="K145" s="33"/>
      <c r="L145" s="33"/>
      <c r="M145" s="33"/>
      <c r="N145" s="33"/>
      <c r="O145" s="33"/>
      <c r="P145" s="33"/>
      <c r="Q145" s="33"/>
      <c r="R145" s="33"/>
      <c r="S145" s="33"/>
      <c r="T145" s="33"/>
      <c r="U145" s="33"/>
      <c r="V145" s="33"/>
      <c r="W145" s="33"/>
      <c r="X145" s="33"/>
      <c r="Y145" s="33"/>
      <c r="Z145" s="33"/>
      <c r="AA145" s="33"/>
    </row>
    <row r="146" spans="1:27" ht="24.95" customHeight="1" thickBot="1">
      <c r="A146" s="22">
        <v>135</v>
      </c>
      <c r="B146" s="177"/>
      <c r="C146" s="178"/>
      <c r="D146" s="151"/>
      <c r="E146" s="151"/>
      <c r="F146" s="24"/>
      <c r="G146" s="36"/>
      <c r="H146" s="37"/>
      <c r="I146" s="33" t="str">
        <f t="shared" si="2"/>
        <v/>
      </c>
      <c r="J146" s="33"/>
      <c r="K146" s="33"/>
      <c r="L146" s="33"/>
      <c r="M146" s="33"/>
      <c r="N146" s="33"/>
      <c r="O146" s="33"/>
      <c r="P146" s="33"/>
      <c r="Q146" s="33"/>
      <c r="R146" s="33"/>
      <c r="S146" s="33"/>
      <c r="T146" s="33"/>
      <c r="U146" s="33"/>
      <c r="V146" s="33"/>
      <c r="W146" s="33"/>
      <c r="X146" s="33"/>
      <c r="Y146" s="33"/>
      <c r="Z146" s="33"/>
      <c r="AA146" s="33"/>
    </row>
    <row r="147" spans="1:27" ht="24.95" customHeight="1">
      <c r="A147" s="25">
        <v>136</v>
      </c>
      <c r="B147" s="179"/>
      <c r="C147" s="180"/>
      <c r="D147" s="65"/>
      <c r="E147" s="65"/>
      <c r="F147" s="26"/>
      <c r="G147" s="38"/>
      <c r="H147" s="39"/>
      <c r="I147" s="33" t="str">
        <f t="shared" si="2"/>
        <v/>
      </c>
      <c r="J147" s="33"/>
      <c r="K147" s="33"/>
      <c r="L147" s="33"/>
      <c r="M147" s="33"/>
      <c r="N147" s="33"/>
      <c r="O147" s="33"/>
      <c r="P147" s="33"/>
      <c r="Q147" s="33"/>
      <c r="R147" s="33"/>
      <c r="S147" s="33"/>
      <c r="T147" s="33"/>
      <c r="U147" s="33"/>
      <c r="V147" s="33"/>
      <c r="W147" s="33"/>
      <c r="X147" s="33"/>
      <c r="Y147" s="33"/>
      <c r="Z147" s="33"/>
      <c r="AA147" s="33"/>
    </row>
    <row r="148" spans="1:27" ht="24.95" customHeight="1">
      <c r="A148" s="16">
        <v>137</v>
      </c>
      <c r="B148" s="181"/>
      <c r="C148" s="182"/>
      <c r="D148" s="150"/>
      <c r="E148" s="150"/>
      <c r="F148" s="17"/>
      <c r="G148" s="73"/>
      <c r="H148" s="35"/>
      <c r="I148" s="33" t="str">
        <f t="shared" si="2"/>
        <v/>
      </c>
      <c r="J148" s="33"/>
      <c r="K148" s="33"/>
      <c r="L148" s="33"/>
      <c r="M148" s="33"/>
      <c r="N148" s="33"/>
      <c r="O148" s="33"/>
      <c r="P148" s="33"/>
      <c r="Q148" s="33"/>
      <c r="R148" s="33"/>
      <c r="S148" s="33"/>
      <c r="T148" s="33"/>
      <c r="U148" s="33"/>
      <c r="V148" s="33"/>
      <c r="W148" s="33"/>
      <c r="X148" s="33"/>
      <c r="Y148" s="33"/>
      <c r="Z148" s="33"/>
      <c r="AA148" s="33"/>
    </row>
    <row r="149" spans="1:27" ht="24.95" customHeight="1">
      <c r="A149" s="16">
        <v>138</v>
      </c>
      <c r="B149" s="181"/>
      <c r="C149" s="182"/>
      <c r="D149" s="150"/>
      <c r="E149" s="150"/>
      <c r="F149" s="17"/>
      <c r="G149" s="73"/>
      <c r="H149" s="35"/>
      <c r="I149" s="33" t="str">
        <f t="shared" si="2"/>
        <v/>
      </c>
      <c r="J149" s="33"/>
      <c r="K149" s="33"/>
      <c r="L149" s="33"/>
      <c r="M149" s="33"/>
      <c r="N149" s="33"/>
      <c r="O149" s="33"/>
      <c r="P149" s="33"/>
      <c r="Q149" s="33"/>
      <c r="R149" s="33"/>
      <c r="S149" s="33"/>
      <c r="T149" s="33"/>
      <c r="U149" s="33"/>
      <c r="V149" s="33"/>
      <c r="W149" s="33"/>
      <c r="X149" s="33"/>
      <c r="Y149" s="33"/>
      <c r="Z149" s="33"/>
      <c r="AA149" s="33"/>
    </row>
    <row r="150" spans="1:27" ht="24.95" customHeight="1">
      <c r="A150" s="16">
        <v>139</v>
      </c>
      <c r="B150" s="181"/>
      <c r="C150" s="182"/>
      <c r="D150" s="150"/>
      <c r="E150" s="150"/>
      <c r="F150" s="17"/>
      <c r="G150" s="73"/>
      <c r="H150" s="35"/>
      <c r="I150" s="33" t="str">
        <f t="shared" si="2"/>
        <v/>
      </c>
      <c r="J150" s="33"/>
      <c r="K150" s="33"/>
      <c r="L150" s="33"/>
      <c r="M150" s="33"/>
      <c r="N150" s="33"/>
      <c r="O150" s="33"/>
      <c r="P150" s="33"/>
      <c r="Q150" s="33"/>
      <c r="R150" s="33"/>
      <c r="S150" s="33"/>
      <c r="T150" s="33"/>
      <c r="U150" s="33"/>
      <c r="V150" s="33"/>
      <c r="W150" s="33"/>
      <c r="X150" s="33"/>
      <c r="Y150" s="33"/>
      <c r="Z150" s="33"/>
      <c r="AA150" s="33"/>
    </row>
    <row r="151" spans="1:27" ht="24.95" customHeight="1" thickBot="1">
      <c r="A151" s="29">
        <v>140</v>
      </c>
      <c r="B151" s="183"/>
      <c r="C151" s="184"/>
      <c r="D151" s="23"/>
      <c r="E151" s="23"/>
      <c r="F151" s="31"/>
      <c r="G151" s="40"/>
      <c r="H151" s="41"/>
      <c r="I151" s="33" t="str">
        <f t="shared" si="2"/>
        <v/>
      </c>
      <c r="J151" s="33"/>
      <c r="K151" s="33"/>
      <c r="L151" s="33"/>
      <c r="M151" s="33"/>
      <c r="N151" s="33"/>
      <c r="O151" s="33"/>
      <c r="P151" s="33"/>
      <c r="Q151" s="33"/>
      <c r="R151" s="33"/>
      <c r="S151" s="33"/>
      <c r="T151" s="33"/>
      <c r="U151" s="33"/>
      <c r="V151" s="33"/>
      <c r="W151" s="33"/>
      <c r="X151" s="33"/>
      <c r="Y151" s="33"/>
      <c r="Z151" s="33"/>
      <c r="AA151" s="33"/>
    </row>
    <row r="152" spans="1:27" ht="24.95" customHeight="1" thickTop="1">
      <c r="A152" s="25">
        <v>141</v>
      </c>
      <c r="B152" s="186"/>
      <c r="C152" s="187"/>
      <c r="D152" s="64"/>
      <c r="E152" s="64"/>
      <c r="F152" s="26"/>
      <c r="G152" s="38"/>
      <c r="H152" s="39"/>
      <c r="I152" s="33" t="str">
        <f t="shared" si="2"/>
        <v/>
      </c>
      <c r="J152" s="33"/>
      <c r="K152" s="33"/>
      <c r="L152" s="33"/>
      <c r="M152" s="33"/>
      <c r="N152" s="33"/>
      <c r="O152" s="33"/>
      <c r="P152" s="33"/>
      <c r="Q152" s="33"/>
      <c r="R152" s="33"/>
      <c r="S152" s="33"/>
      <c r="T152" s="33"/>
      <c r="U152" s="33"/>
      <c r="V152" s="33"/>
      <c r="W152" s="33"/>
      <c r="X152" s="33"/>
      <c r="Y152" s="33"/>
      <c r="Z152" s="33"/>
      <c r="AA152" s="33"/>
    </row>
    <row r="153" spans="1:27" ht="24.95" customHeight="1">
      <c r="A153" s="16">
        <v>142</v>
      </c>
      <c r="B153" s="181"/>
      <c r="C153" s="182"/>
      <c r="D153" s="150"/>
      <c r="E153" s="150"/>
      <c r="F153" s="17"/>
      <c r="G153" s="73"/>
      <c r="H153" s="35"/>
      <c r="I153" s="33" t="str">
        <f t="shared" si="2"/>
        <v/>
      </c>
      <c r="J153" s="33"/>
      <c r="K153" s="33"/>
      <c r="L153" s="33"/>
      <c r="M153" s="33"/>
      <c r="N153" s="33"/>
      <c r="O153" s="33"/>
      <c r="P153" s="33"/>
      <c r="Q153" s="33"/>
      <c r="R153" s="33"/>
      <c r="S153" s="33"/>
      <c r="T153" s="33"/>
      <c r="U153" s="33"/>
      <c r="V153" s="33"/>
      <c r="W153" s="33"/>
      <c r="X153" s="33"/>
      <c r="Y153" s="33"/>
      <c r="Z153" s="33"/>
      <c r="AA153" s="33"/>
    </row>
    <row r="154" spans="1:27" ht="24.95" customHeight="1">
      <c r="A154" s="16">
        <v>143</v>
      </c>
      <c r="B154" s="181"/>
      <c r="C154" s="182"/>
      <c r="D154" s="150"/>
      <c r="E154" s="150"/>
      <c r="F154" s="17"/>
      <c r="G154" s="73"/>
      <c r="H154" s="35"/>
      <c r="I154" s="33" t="str">
        <f t="shared" si="2"/>
        <v/>
      </c>
      <c r="J154" s="33"/>
      <c r="K154" s="33"/>
      <c r="L154" s="33"/>
      <c r="M154" s="33"/>
      <c r="N154" s="33"/>
      <c r="O154" s="33"/>
      <c r="P154" s="33"/>
      <c r="Q154" s="33"/>
      <c r="R154" s="33"/>
      <c r="S154" s="33"/>
      <c r="T154" s="33"/>
      <c r="U154" s="33"/>
      <c r="V154" s="33"/>
      <c r="W154" s="33"/>
      <c r="X154" s="33"/>
      <c r="Y154" s="33"/>
      <c r="Z154" s="33"/>
      <c r="AA154" s="33"/>
    </row>
    <row r="155" spans="1:27" ht="24.95" customHeight="1">
      <c r="A155" s="16">
        <v>144</v>
      </c>
      <c r="B155" s="181"/>
      <c r="C155" s="182"/>
      <c r="D155" s="150"/>
      <c r="E155" s="150"/>
      <c r="F155" s="17"/>
      <c r="G155" s="73"/>
      <c r="H155" s="35"/>
      <c r="I155" s="33" t="str">
        <f t="shared" si="2"/>
        <v/>
      </c>
      <c r="J155" s="33"/>
      <c r="K155" s="33"/>
      <c r="L155" s="33"/>
      <c r="M155" s="33"/>
      <c r="N155" s="33"/>
      <c r="O155" s="33"/>
      <c r="P155" s="33"/>
      <c r="Q155" s="33"/>
      <c r="R155" s="33"/>
      <c r="S155" s="33"/>
      <c r="T155" s="33"/>
      <c r="U155" s="33"/>
      <c r="V155" s="33"/>
      <c r="W155" s="33"/>
      <c r="X155" s="33"/>
      <c r="Y155" s="33"/>
      <c r="Z155" s="33"/>
      <c r="AA155" s="33"/>
    </row>
    <row r="156" spans="1:27" ht="24.95" customHeight="1" thickBot="1">
      <c r="A156" s="22">
        <v>145</v>
      </c>
      <c r="B156" s="177"/>
      <c r="C156" s="178"/>
      <c r="D156" s="151"/>
      <c r="E156" s="151"/>
      <c r="F156" s="24"/>
      <c r="G156" s="36"/>
      <c r="H156" s="37"/>
      <c r="I156" s="33" t="str">
        <f t="shared" si="2"/>
        <v/>
      </c>
      <c r="J156" s="33"/>
      <c r="K156" s="33"/>
      <c r="L156" s="33"/>
      <c r="M156" s="33"/>
      <c r="N156" s="33"/>
      <c r="O156" s="33"/>
      <c r="P156" s="33"/>
      <c r="Q156" s="33"/>
      <c r="R156" s="33"/>
      <c r="S156" s="33"/>
      <c r="T156" s="33"/>
      <c r="U156" s="33"/>
      <c r="V156" s="33"/>
      <c r="W156" s="33"/>
      <c r="X156" s="33"/>
      <c r="Y156" s="33"/>
      <c r="Z156" s="33"/>
      <c r="AA156" s="33"/>
    </row>
    <row r="157" spans="1:27" ht="24.95" customHeight="1">
      <c r="A157" s="25">
        <v>146</v>
      </c>
      <c r="B157" s="179"/>
      <c r="C157" s="180"/>
      <c r="D157" s="65"/>
      <c r="E157" s="65"/>
      <c r="F157" s="26"/>
      <c r="G157" s="38"/>
      <c r="H157" s="39"/>
      <c r="I157" s="33" t="str">
        <f t="shared" si="2"/>
        <v/>
      </c>
      <c r="J157" s="33"/>
      <c r="K157" s="33"/>
      <c r="L157" s="33"/>
      <c r="M157" s="33"/>
      <c r="N157" s="33"/>
      <c r="O157" s="33"/>
      <c r="P157" s="33"/>
      <c r="Q157" s="33"/>
      <c r="R157" s="33"/>
      <c r="S157" s="33"/>
      <c r="T157" s="33"/>
      <c r="U157" s="33"/>
      <c r="V157" s="33"/>
      <c r="W157" s="33"/>
      <c r="X157" s="33"/>
      <c r="Y157" s="33"/>
      <c r="Z157" s="33"/>
      <c r="AA157" s="33"/>
    </row>
    <row r="158" spans="1:27" ht="24.95" customHeight="1">
      <c r="A158" s="16">
        <v>147</v>
      </c>
      <c r="B158" s="181"/>
      <c r="C158" s="182"/>
      <c r="D158" s="150"/>
      <c r="E158" s="150"/>
      <c r="F158" s="17"/>
      <c r="G158" s="73"/>
      <c r="H158" s="35"/>
      <c r="I158" s="33" t="str">
        <f t="shared" si="2"/>
        <v/>
      </c>
      <c r="J158" s="33"/>
      <c r="K158" s="33"/>
      <c r="L158" s="33"/>
      <c r="M158" s="33"/>
      <c r="N158" s="33"/>
      <c r="O158" s="33"/>
      <c r="P158" s="33"/>
      <c r="Q158" s="33"/>
      <c r="R158" s="33"/>
      <c r="S158" s="33"/>
      <c r="T158" s="33"/>
      <c r="U158" s="33"/>
      <c r="V158" s="33"/>
      <c r="W158" s="33"/>
      <c r="X158" s="33"/>
      <c r="Y158" s="33"/>
      <c r="Z158" s="33"/>
      <c r="AA158" s="33"/>
    </row>
    <row r="159" spans="1:27" ht="24.95" customHeight="1">
      <c r="A159" s="16">
        <v>148</v>
      </c>
      <c r="B159" s="181"/>
      <c r="C159" s="182"/>
      <c r="D159" s="150"/>
      <c r="E159" s="150"/>
      <c r="F159" s="17"/>
      <c r="G159" s="73"/>
      <c r="H159" s="35"/>
      <c r="I159" s="33" t="str">
        <f t="shared" si="2"/>
        <v/>
      </c>
      <c r="J159" s="33"/>
      <c r="K159" s="33"/>
      <c r="L159" s="33"/>
      <c r="M159" s="33"/>
      <c r="N159" s="33"/>
      <c r="O159" s="33"/>
      <c r="P159" s="33"/>
      <c r="Q159" s="33"/>
      <c r="R159" s="33"/>
      <c r="S159" s="33"/>
      <c r="T159" s="33"/>
      <c r="U159" s="33"/>
      <c r="V159" s="33"/>
      <c r="W159" s="33"/>
      <c r="X159" s="33"/>
      <c r="Y159" s="33"/>
      <c r="Z159" s="33"/>
      <c r="AA159" s="33"/>
    </row>
    <row r="160" spans="1:27" ht="24.95" customHeight="1">
      <c r="A160" s="16">
        <v>149</v>
      </c>
      <c r="B160" s="181"/>
      <c r="C160" s="182"/>
      <c r="D160" s="150"/>
      <c r="E160" s="150"/>
      <c r="F160" s="17"/>
      <c r="G160" s="73"/>
      <c r="H160" s="35"/>
      <c r="I160" s="33" t="str">
        <f t="shared" si="2"/>
        <v/>
      </c>
      <c r="J160" s="33"/>
      <c r="K160" s="33"/>
      <c r="L160" s="33"/>
      <c r="M160" s="33"/>
      <c r="N160" s="33"/>
      <c r="O160" s="33"/>
      <c r="P160" s="33"/>
      <c r="Q160" s="33"/>
      <c r="R160" s="33"/>
      <c r="S160" s="33"/>
      <c r="T160" s="33"/>
      <c r="U160" s="33"/>
      <c r="V160" s="33"/>
      <c r="W160" s="33"/>
      <c r="X160" s="33"/>
      <c r="Y160" s="33"/>
      <c r="Z160" s="33"/>
      <c r="AA160" s="33"/>
    </row>
    <row r="161" spans="1:27" ht="24.95" customHeight="1" thickBot="1">
      <c r="A161" s="29">
        <v>150</v>
      </c>
      <c r="B161" s="183"/>
      <c r="C161" s="184"/>
      <c r="D161" s="23"/>
      <c r="E161" s="23"/>
      <c r="F161" s="31"/>
      <c r="G161" s="40"/>
      <c r="H161" s="41"/>
      <c r="I161" s="33" t="str">
        <f t="shared" si="2"/>
        <v/>
      </c>
      <c r="J161" s="33"/>
      <c r="K161" s="33"/>
      <c r="L161" s="33"/>
      <c r="M161" s="33"/>
      <c r="N161" s="33"/>
      <c r="O161" s="33"/>
      <c r="P161" s="33"/>
      <c r="Q161" s="33"/>
      <c r="R161" s="33"/>
      <c r="S161" s="33"/>
      <c r="T161" s="33"/>
      <c r="U161" s="33"/>
      <c r="V161" s="33"/>
      <c r="W161" s="33"/>
      <c r="X161" s="33"/>
      <c r="Y161" s="33"/>
      <c r="Z161" s="33"/>
      <c r="AA161" s="33"/>
    </row>
    <row r="162" spans="1:27" ht="24.95" customHeight="1" thickTop="1">
      <c r="A162" s="25">
        <v>151</v>
      </c>
      <c r="B162" s="186"/>
      <c r="C162" s="187"/>
      <c r="D162" s="64"/>
      <c r="E162" s="64"/>
      <c r="F162" s="26"/>
      <c r="G162" s="38"/>
      <c r="H162" s="39"/>
      <c r="I162" s="33" t="str">
        <f t="shared" si="2"/>
        <v/>
      </c>
      <c r="J162" s="33"/>
      <c r="K162" s="33"/>
      <c r="L162" s="33"/>
      <c r="M162" s="33"/>
      <c r="N162" s="33"/>
      <c r="O162" s="33"/>
      <c r="P162" s="33"/>
      <c r="Q162" s="33"/>
      <c r="R162" s="33"/>
      <c r="S162" s="33"/>
      <c r="T162" s="33"/>
      <c r="U162" s="33"/>
      <c r="V162" s="33"/>
      <c r="W162" s="33"/>
      <c r="X162" s="33"/>
      <c r="Y162" s="33"/>
      <c r="Z162" s="33"/>
      <c r="AA162" s="33"/>
    </row>
    <row r="163" spans="1:27" ht="24.95" customHeight="1">
      <c r="A163" s="16">
        <v>152</v>
      </c>
      <c r="B163" s="181"/>
      <c r="C163" s="182"/>
      <c r="D163" s="150"/>
      <c r="E163" s="150"/>
      <c r="F163" s="17"/>
      <c r="G163" s="73"/>
      <c r="H163" s="35"/>
      <c r="I163" s="33" t="str">
        <f t="shared" si="2"/>
        <v/>
      </c>
      <c r="J163" s="33"/>
      <c r="K163" s="33"/>
      <c r="L163" s="33"/>
      <c r="M163" s="33"/>
      <c r="N163" s="33"/>
      <c r="O163" s="33"/>
      <c r="P163" s="33"/>
      <c r="Q163" s="33"/>
      <c r="R163" s="33"/>
      <c r="S163" s="33"/>
      <c r="T163" s="33"/>
      <c r="U163" s="33"/>
      <c r="V163" s="33"/>
      <c r="W163" s="33"/>
      <c r="X163" s="33"/>
      <c r="Y163" s="33"/>
      <c r="Z163" s="33"/>
      <c r="AA163" s="33"/>
    </row>
    <row r="164" spans="1:27" ht="24.95" customHeight="1">
      <c r="A164" s="16">
        <v>153</v>
      </c>
      <c r="B164" s="181"/>
      <c r="C164" s="182"/>
      <c r="D164" s="150"/>
      <c r="E164" s="150"/>
      <c r="F164" s="17"/>
      <c r="G164" s="73"/>
      <c r="H164" s="35"/>
      <c r="I164" s="33" t="str">
        <f t="shared" si="2"/>
        <v/>
      </c>
      <c r="J164" s="33"/>
      <c r="K164" s="33"/>
      <c r="L164" s="33"/>
      <c r="M164" s="33"/>
      <c r="N164" s="33"/>
      <c r="O164" s="33"/>
      <c r="P164" s="33"/>
      <c r="Q164" s="33"/>
      <c r="R164" s="33"/>
      <c r="S164" s="33"/>
      <c r="T164" s="33"/>
      <c r="U164" s="33"/>
      <c r="V164" s="33"/>
      <c r="W164" s="33"/>
      <c r="X164" s="33"/>
      <c r="Y164" s="33"/>
      <c r="Z164" s="33"/>
      <c r="AA164" s="33"/>
    </row>
    <row r="165" spans="1:27" ht="24.95" customHeight="1">
      <c r="A165" s="16">
        <v>154</v>
      </c>
      <c r="B165" s="181"/>
      <c r="C165" s="182"/>
      <c r="D165" s="150"/>
      <c r="E165" s="150"/>
      <c r="F165" s="17"/>
      <c r="G165" s="73"/>
      <c r="H165" s="35"/>
      <c r="I165" s="33" t="str">
        <f t="shared" si="2"/>
        <v/>
      </c>
      <c r="J165" s="33"/>
      <c r="K165" s="33"/>
      <c r="L165" s="33"/>
      <c r="M165" s="33"/>
      <c r="N165" s="33"/>
      <c r="O165" s="33"/>
      <c r="P165" s="33"/>
      <c r="Q165" s="33"/>
      <c r="R165" s="33"/>
      <c r="S165" s="33"/>
      <c r="T165" s="33"/>
      <c r="U165" s="33"/>
      <c r="V165" s="33"/>
      <c r="W165" s="33"/>
      <c r="X165" s="33"/>
      <c r="Y165" s="33"/>
      <c r="Z165" s="33"/>
      <c r="AA165" s="33"/>
    </row>
    <row r="166" spans="1:27" ht="24.95" customHeight="1" thickBot="1">
      <c r="A166" s="22">
        <v>155</v>
      </c>
      <c r="B166" s="177"/>
      <c r="C166" s="178"/>
      <c r="D166" s="151"/>
      <c r="E166" s="151"/>
      <c r="F166" s="24"/>
      <c r="G166" s="36"/>
      <c r="H166" s="37"/>
      <c r="I166" s="33" t="str">
        <f t="shared" si="2"/>
        <v/>
      </c>
      <c r="J166" s="33"/>
      <c r="K166" s="33"/>
      <c r="L166" s="33"/>
      <c r="M166" s="33"/>
      <c r="N166" s="33"/>
      <c r="O166" s="33"/>
      <c r="P166" s="33"/>
      <c r="Q166" s="33"/>
      <c r="R166" s="33"/>
      <c r="S166" s="33"/>
      <c r="T166" s="33"/>
      <c r="U166" s="33"/>
      <c r="V166" s="33"/>
      <c r="W166" s="33"/>
      <c r="X166" s="33"/>
      <c r="Y166" s="33"/>
      <c r="Z166" s="33"/>
      <c r="AA166" s="33"/>
    </row>
    <row r="167" spans="1:27" ht="24.95" customHeight="1">
      <c r="A167" s="25">
        <v>156</v>
      </c>
      <c r="B167" s="179"/>
      <c r="C167" s="180"/>
      <c r="D167" s="65"/>
      <c r="E167" s="65"/>
      <c r="F167" s="26"/>
      <c r="G167" s="38"/>
      <c r="H167" s="39"/>
      <c r="I167" s="33" t="str">
        <f t="shared" si="2"/>
        <v/>
      </c>
      <c r="J167" s="33"/>
      <c r="K167" s="33"/>
      <c r="L167" s="33"/>
      <c r="M167" s="33"/>
      <c r="N167" s="33"/>
      <c r="O167" s="33"/>
      <c r="P167" s="33"/>
      <c r="Q167" s="33"/>
      <c r="R167" s="33"/>
      <c r="S167" s="33"/>
      <c r="T167" s="33"/>
      <c r="U167" s="33"/>
      <c r="V167" s="33"/>
      <c r="W167" s="33"/>
      <c r="X167" s="33"/>
      <c r="Y167" s="33"/>
      <c r="Z167" s="33"/>
      <c r="AA167" s="33"/>
    </row>
    <row r="168" spans="1:27" ht="24.95" customHeight="1">
      <c r="A168" s="16">
        <v>157</v>
      </c>
      <c r="B168" s="181"/>
      <c r="C168" s="182"/>
      <c r="D168" s="150"/>
      <c r="E168" s="150"/>
      <c r="F168" s="17"/>
      <c r="G168" s="73"/>
      <c r="H168" s="35"/>
      <c r="I168" s="33" t="str">
        <f t="shared" si="2"/>
        <v/>
      </c>
      <c r="J168" s="33"/>
      <c r="K168" s="33"/>
      <c r="L168" s="33"/>
      <c r="M168" s="33"/>
      <c r="N168" s="33"/>
      <c r="O168" s="33"/>
      <c r="P168" s="33"/>
      <c r="Q168" s="33"/>
      <c r="R168" s="33"/>
      <c r="S168" s="33"/>
      <c r="T168" s="33"/>
      <c r="U168" s="33"/>
      <c r="V168" s="33"/>
      <c r="W168" s="33"/>
      <c r="X168" s="33"/>
      <c r="Y168" s="33"/>
      <c r="Z168" s="33"/>
      <c r="AA168" s="33"/>
    </row>
    <row r="169" spans="1:27" ht="24.95" customHeight="1">
      <c r="A169" s="16">
        <v>158</v>
      </c>
      <c r="B169" s="181"/>
      <c r="C169" s="182"/>
      <c r="D169" s="150"/>
      <c r="E169" s="150"/>
      <c r="F169" s="17"/>
      <c r="G169" s="73"/>
      <c r="H169" s="35"/>
      <c r="I169" s="33" t="str">
        <f t="shared" si="2"/>
        <v/>
      </c>
      <c r="J169" s="33"/>
      <c r="K169" s="33"/>
      <c r="L169" s="33"/>
      <c r="M169" s="33"/>
      <c r="N169" s="33"/>
      <c r="O169" s="33"/>
      <c r="P169" s="33"/>
      <c r="Q169" s="33"/>
      <c r="R169" s="33"/>
      <c r="S169" s="33"/>
      <c r="T169" s="33"/>
      <c r="U169" s="33"/>
      <c r="V169" s="33"/>
      <c r="W169" s="33"/>
      <c r="X169" s="33"/>
      <c r="Y169" s="33"/>
      <c r="Z169" s="33"/>
      <c r="AA169" s="33"/>
    </row>
    <row r="170" spans="1:27" ht="24.95" customHeight="1">
      <c r="A170" s="16">
        <v>159</v>
      </c>
      <c r="B170" s="181"/>
      <c r="C170" s="182"/>
      <c r="D170" s="150"/>
      <c r="E170" s="150"/>
      <c r="F170" s="17"/>
      <c r="G170" s="73"/>
      <c r="H170" s="35"/>
      <c r="I170" s="33" t="str">
        <f t="shared" si="2"/>
        <v/>
      </c>
      <c r="J170" s="33"/>
      <c r="K170" s="33"/>
      <c r="L170" s="33"/>
      <c r="M170" s="33"/>
      <c r="N170" s="33"/>
      <c r="O170" s="33"/>
      <c r="P170" s="33"/>
      <c r="Q170" s="33"/>
      <c r="R170" s="33"/>
      <c r="S170" s="33"/>
      <c r="T170" s="33"/>
      <c r="U170" s="33"/>
      <c r="V170" s="33"/>
      <c r="W170" s="33"/>
      <c r="X170" s="33"/>
      <c r="Y170" s="33"/>
      <c r="Z170" s="33"/>
      <c r="AA170" s="33"/>
    </row>
    <row r="171" spans="1:27" ht="24.95" customHeight="1" thickBot="1">
      <c r="A171" s="29">
        <v>160</v>
      </c>
      <c r="B171" s="183"/>
      <c r="C171" s="184"/>
      <c r="D171" s="23"/>
      <c r="E171" s="23"/>
      <c r="F171" s="31"/>
      <c r="G171" s="40"/>
      <c r="H171" s="41"/>
      <c r="I171" s="33" t="str">
        <f t="shared" si="2"/>
        <v/>
      </c>
      <c r="J171" s="33"/>
      <c r="K171" s="33"/>
      <c r="L171" s="33"/>
      <c r="M171" s="33"/>
      <c r="N171" s="33"/>
      <c r="O171" s="33"/>
      <c r="P171" s="33"/>
      <c r="Q171" s="33"/>
      <c r="R171" s="33"/>
      <c r="S171" s="33"/>
      <c r="T171" s="33"/>
      <c r="U171" s="33"/>
      <c r="V171" s="33"/>
      <c r="W171" s="33"/>
      <c r="X171" s="33"/>
      <c r="Y171" s="33"/>
      <c r="Z171" s="33"/>
      <c r="AA171" s="33"/>
    </row>
    <row r="172" spans="1:27" ht="24.95" customHeight="1" thickTop="1">
      <c r="A172" s="25">
        <v>161</v>
      </c>
      <c r="B172" s="186"/>
      <c r="C172" s="187"/>
      <c r="D172" s="64"/>
      <c r="E172" s="64"/>
      <c r="F172" s="26"/>
      <c r="G172" s="38"/>
      <c r="H172" s="39"/>
      <c r="I172" s="33" t="str">
        <f t="shared" si="2"/>
        <v/>
      </c>
      <c r="J172" s="33"/>
      <c r="K172" s="33"/>
      <c r="L172" s="33"/>
      <c r="M172" s="33"/>
      <c r="N172" s="33"/>
      <c r="O172" s="33"/>
      <c r="P172" s="33"/>
      <c r="Q172" s="33"/>
      <c r="R172" s="33"/>
      <c r="S172" s="33"/>
      <c r="T172" s="33"/>
      <c r="U172" s="33"/>
      <c r="V172" s="33"/>
      <c r="W172" s="33"/>
      <c r="X172" s="33"/>
      <c r="Y172" s="33"/>
      <c r="Z172" s="33"/>
      <c r="AA172" s="33"/>
    </row>
    <row r="173" spans="1:27" ht="24.95" customHeight="1">
      <c r="A173" s="16">
        <v>162</v>
      </c>
      <c r="B173" s="181"/>
      <c r="C173" s="182"/>
      <c r="D173" s="150"/>
      <c r="E173" s="150"/>
      <c r="F173" s="17"/>
      <c r="G173" s="73"/>
      <c r="H173" s="35"/>
      <c r="I173" s="33" t="str">
        <f t="shared" si="2"/>
        <v/>
      </c>
      <c r="J173" s="33"/>
      <c r="K173" s="33"/>
      <c r="L173" s="33"/>
      <c r="M173" s="33"/>
      <c r="N173" s="33"/>
      <c r="O173" s="33"/>
      <c r="P173" s="33"/>
      <c r="Q173" s="33"/>
      <c r="R173" s="33"/>
      <c r="S173" s="33"/>
      <c r="T173" s="33"/>
      <c r="U173" s="33"/>
      <c r="V173" s="33"/>
      <c r="W173" s="33"/>
      <c r="X173" s="33"/>
      <c r="Y173" s="33"/>
      <c r="Z173" s="33"/>
      <c r="AA173" s="33"/>
    </row>
    <row r="174" spans="1:27" ht="24.95" customHeight="1">
      <c r="A174" s="16">
        <v>163</v>
      </c>
      <c r="B174" s="181"/>
      <c r="C174" s="182"/>
      <c r="D174" s="150"/>
      <c r="E174" s="150"/>
      <c r="F174" s="17"/>
      <c r="G174" s="73"/>
      <c r="H174" s="35"/>
      <c r="I174" s="33" t="str">
        <f t="shared" si="2"/>
        <v/>
      </c>
      <c r="J174" s="33"/>
      <c r="K174" s="33"/>
      <c r="L174" s="33"/>
      <c r="M174" s="33"/>
      <c r="N174" s="33"/>
      <c r="O174" s="33"/>
      <c r="P174" s="33"/>
      <c r="Q174" s="33"/>
      <c r="R174" s="33"/>
      <c r="S174" s="33"/>
      <c r="T174" s="33"/>
      <c r="U174" s="33"/>
      <c r="V174" s="33"/>
      <c r="W174" s="33"/>
      <c r="X174" s="33"/>
      <c r="Y174" s="33"/>
      <c r="Z174" s="33"/>
      <c r="AA174" s="33"/>
    </row>
    <row r="175" spans="1:27" ht="24.95" customHeight="1">
      <c r="A175" s="16">
        <v>164</v>
      </c>
      <c r="B175" s="181"/>
      <c r="C175" s="182"/>
      <c r="D175" s="150"/>
      <c r="E175" s="150"/>
      <c r="F175" s="17"/>
      <c r="G175" s="73"/>
      <c r="H175" s="35"/>
      <c r="I175" s="33" t="str">
        <f t="shared" si="2"/>
        <v/>
      </c>
      <c r="J175" s="33"/>
      <c r="K175" s="33"/>
      <c r="L175" s="33"/>
      <c r="M175" s="33"/>
      <c r="N175" s="33"/>
      <c r="O175" s="33"/>
      <c r="P175" s="33"/>
      <c r="Q175" s="33"/>
      <c r="R175" s="33"/>
      <c r="S175" s="33"/>
      <c r="T175" s="33"/>
      <c r="U175" s="33"/>
      <c r="V175" s="33"/>
      <c r="W175" s="33"/>
      <c r="X175" s="33"/>
      <c r="Y175" s="33"/>
      <c r="Z175" s="33"/>
      <c r="AA175" s="33"/>
    </row>
    <row r="176" spans="1:27" ht="24.95" customHeight="1" thickBot="1">
      <c r="A176" s="22">
        <v>165</v>
      </c>
      <c r="B176" s="177"/>
      <c r="C176" s="178"/>
      <c r="D176" s="151"/>
      <c r="E176" s="151"/>
      <c r="F176" s="24"/>
      <c r="G176" s="36"/>
      <c r="H176" s="37"/>
      <c r="I176" s="33" t="str">
        <f t="shared" si="2"/>
        <v/>
      </c>
      <c r="J176" s="33"/>
      <c r="K176" s="33"/>
      <c r="L176" s="33"/>
      <c r="M176" s="33"/>
      <c r="N176" s="33"/>
      <c r="O176" s="33"/>
      <c r="P176" s="33"/>
      <c r="Q176" s="33"/>
      <c r="R176" s="33"/>
      <c r="S176" s="33"/>
      <c r="T176" s="33"/>
      <c r="U176" s="33"/>
      <c r="V176" s="33"/>
      <c r="W176" s="33"/>
      <c r="X176" s="33"/>
      <c r="Y176" s="33"/>
      <c r="Z176" s="33"/>
      <c r="AA176" s="33"/>
    </row>
    <row r="177" spans="1:27" ht="24.95" customHeight="1">
      <c r="A177" s="25">
        <v>166</v>
      </c>
      <c r="B177" s="179"/>
      <c r="C177" s="180"/>
      <c r="D177" s="65"/>
      <c r="E177" s="65"/>
      <c r="F177" s="26"/>
      <c r="G177" s="38"/>
      <c r="H177" s="39"/>
      <c r="I177" s="33" t="str">
        <f t="shared" si="2"/>
        <v/>
      </c>
      <c r="J177" s="33"/>
      <c r="K177" s="33"/>
      <c r="L177" s="33"/>
      <c r="M177" s="33"/>
      <c r="N177" s="33"/>
      <c r="O177" s="33"/>
      <c r="P177" s="33"/>
      <c r="Q177" s="33"/>
      <c r="R177" s="33"/>
      <c r="S177" s="33"/>
      <c r="T177" s="33"/>
      <c r="U177" s="33"/>
      <c r="V177" s="33"/>
      <c r="W177" s="33"/>
      <c r="X177" s="33"/>
      <c r="Y177" s="33"/>
      <c r="Z177" s="33"/>
      <c r="AA177" s="33"/>
    </row>
    <row r="178" spans="1:27" ht="24.95" customHeight="1">
      <c r="A178" s="16">
        <v>167</v>
      </c>
      <c r="B178" s="181"/>
      <c r="C178" s="182"/>
      <c r="D178" s="150"/>
      <c r="E178" s="150"/>
      <c r="F178" s="17"/>
      <c r="G178" s="73"/>
      <c r="H178" s="35"/>
      <c r="I178" s="33" t="str">
        <f t="shared" si="2"/>
        <v/>
      </c>
      <c r="J178" s="33"/>
      <c r="K178" s="33"/>
      <c r="L178" s="33"/>
      <c r="M178" s="33"/>
      <c r="N178" s="33"/>
      <c r="O178" s="33"/>
      <c r="P178" s="33"/>
      <c r="Q178" s="33"/>
      <c r="R178" s="33"/>
      <c r="S178" s="33"/>
      <c r="T178" s="33"/>
      <c r="U178" s="33"/>
      <c r="V178" s="33"/>
      <c r="W178" s="33"/>
      <c r="X178" s="33"/>
      <c r="Y178" s="33"/>
      <c r="Z178" s="33"/>
      <c r="AA178" s="33"/>
    </row>
    <row r="179" spans="1:27" ht="24.95" customHeight="1">
      <c r="A179" s="16">
        <v>168</v>
      </c>
      <c r="B179" s="181"/>
      <c r="C179" s="182"/>
      <c r="D179" s="150"/>
      <c r="E179" s="150"/>
      <c r="F179" s="17"/>
      <c r="G179" s="73"/>
      <c r="H179" s="35"/>
      <c r="I179" s="33" t="str">
        <f t="shared" si="2"/>
        <v/>
      </c>
      <c r="J179" s="33"/>
      <c r="K179" s="33"/>
      <c r="L179" s="33"/>
      <c r="M179" s="33"/>
      <c r="N179" s="33"/>
      <c r="O179" s="33"/>
      <c r="P179" s="33"/>
      <c r="Q179" s="33"/>
      <c r="R179" s="33"/>
      <c r="S179" s="33"/>
      <c r="T179" s="33"/>
      <c r="U179" s="33"/>
      <c r="V179" s="33"/>
      <c r="W179" s="33"/>
      <c r="X179" s="33"/>
      <c r="Y179" s="33"/>
      <c r="Z179" s="33"/>
      <c r="AA179" s="33"/>
    </row>
    <row r="180" spans="1:27" ht="24.95" customHeight="1">
      <c r="A180" s="16">
        <v>169</v>
      </c>
      <c r="B180" s="181"/>
      <c r="C180" s="182"/>
      <c r="D180" s="150"/>
      <c r="E180" s="150"/>
      <c r="F180" s="17"/>
      <c r="G180" s="73"/>
      <c r="H180" s="35"/>
      <c r="I180" s="33" t="str">
        <f t="shared" si="2"/>
        <v/>
      </c>
      <c r="J180" s="33"/>
      <c r="K180" s="33"/>
      <c r="L180" s="33"/>
      <c r="M180" s="33"/>
      <c r="N180" s="33"/>
      <c r="O180" s="33"/>
      <c r="P180" s="33"/>
      <c r="Q180" s="33"/>
      <c r="R180" s="33"/>
      <c r="S180" s="33"/>
      <c r="T180" s="33"/>
      <c r="U180" s="33"/>
      <c r="V180" s="33"/>
      <c r="W180" s="33"/>
      <c r="X180" s="33"/>
      <c r="Y180" s="33"/>
      <c r="Z180" s="33"/>
      <c r="AA180" s="33"/>
    </row>
    <row r="181" spans="1:27" ht="24.95" customHeight="1" thickBot="1">
      <c r="A181" s="29">
        <v>170</v>
      </c>
      <c r="B181" s="183"/>
      <c r="C181" s="184"/>
      <c r="D181" s="23"/>
      <c r="E181" s="23"/>
      <c r="F181" s="31"/>
      <c r="G181" s="40"/>
      <c r="H181" s="41"/>
      <c r="I181" s="33" t="str">
        <f t="shared" si="2"/>
        <v/>
      </c>
      <c r="J181" s="33"/>
      <c r="K181" s="33"/>
      <c r="L181" s="33"/>
      <c r="M181" s="33"/>
      <c r="N181" s="33"/>
      <c r="O181" s="33"/>
      <c r="P181" s="33"/>
      <c r="Q181" s="33"/>
      <c r="R181" s="33"/>
      <c r="S181" s="33"/>
      <c r="T181" s="33"/>
      <c r="U181" s="33"/>
      <c r="V181" s="33"/>
      <c r="W181" s="33"/>
      <c r="X181" s="33"/>
      <c r="Y181" s="33"/>
      <c r="Z181" s="33"/>
      <c r="AA181" s="33"/>
    </row>
    <row r="182" spans="1:27" ht="24.95" customHeight="1" thickTop="1">
      <c r="A182" s="25">
        <v>171</v>
      </c>
      <c r="B182" s="186"/>
      <c r="C182" s="187"/>
      <c r="D182" s="64"/>
      <c r="E182" s="64"/>
      <c r="F182" s="26"/>
      <c r="G182" s="38"/>
      <c r="H182" s="39"/>
      <c r="I182" s="33" t="str">
        <f t="shared" si="2"/>
        <v/>
      </c>
      <c r="J182" s="33"/>
      <c r="K182" s="33"/>
      <c r="L182" s="33"/>
      <c r="M182" s="33"/>
      <c r="N182" s="33"/>
      <c r="O182" s="33"/>
      <c r="P182" s="33"/>
      <c r="Q182" s="33"/>
      <c r="R182" s="33"/>
      <c r="S182" s="33"/>
      <c r="T182" s="33"/>
      <c r="U182" s="33"/>
      <c r="V182" s="33"/>
      <c r="W182" s="33"/>
      <c r="X182" s="33"/>
      <c r="Y182" s="33"/>
      <c r="Z182" s="33"/>
      <c r="AA182" s="33"/>
    </row>
    <row r="183" spans="1:27" ht="24.95" customHeight="1">
      <c r="A183" s="16">
        <v>172</v>
      </c>
      <c r="B183" s="181"/>
      <c r="C183" s="182"/>
      <c r="D183" s="150"/>
      <c r="E183" s="150"/>
      <c r="F183" s="17"/>
      <c r="G183" s="73"/>
      <c r="H183" s="35"/>
      <c r="I183" s="33" t="str">
        <f t="shared" si="2"/>
        <v/>
      </c>
      <c r="J183" s="33"/>
      <c r="K183" s="33"/>
      <c r="L183" s="33"/>
      <c r="M183" s="33"/>
      <c r="N183" s="33"/>
      <c r="O183" s="33"/>
      <c r="P183" s="33"/>
      <c r="Q183" s="33"/>
      <c r="R183" s="33"/>
      <c r="S183" s="33"/>
      <c r="T183" s="33"/>
      <c r="U183" s="33"/>
      <c r="V183" s="33"/>
      <c r="W183" s="33"/>
      <c r="X183" s="33"/>
      <c r="Y183" s="33"/>
      <c r="Z183" s="33"/>
      <c r="AA183" s="33"/>
    </row>
    <row r="184" spans="1:27" ht="24.95" customHeight="1">
      <c r="A184" s="16">
        <v>173</v>
      </c>
      <c r="B184" s="181"/>
      <c r="C184" s="182"/>
      <c r="D184" s="150"/>
      <c r="E184" s="150"/>
      <c r="F184" s="17"/>
      <c r="G184" s="73"/>
      <c r="H184" s="35"/>
      <c r="I184" s="33" t="str">
        <f t="shared" si="2"/>
        <v/>
      </c>
      <c r="J184" s="33"/>
      <c r="K184" s="33"/>
      <c r="L184" s="33"/>
      <c r="M184" s="33"/>
      <c r="N184" s="33"/>
      <c r="O184" s="33"/>
      <c r="P184" s="33"/>
      <c r="Q184" s="33"/>
      <c r="R184" s="33"/>
      <c r="S184" s="33"/>
      <c r="T184" s="33"/>
      <c r="U184" s="33"/>
      <c r="V184" s="33"/>
      <c r="W184" s="33"/>
      <c r="X184" s="33"/>
      <c r="Y184" s="33"/>
      <c r="Z184" s="33"/>
      <c r="AA184" s="33"/>
    </row>
    <row r="185" spans="1:27" ht="24.95" customHeight="1">
      <c r="A185" s="16">
        <v>174</v>
      </c>
      <c r="B185" s="181"/>
      <c r="C185" s="182"/>
      <c r="D185" s="150"/>
      <c r="E185" s="150"/>
      <c r="F185" s="17"/>
      <c r="G185" s="73"/>
      <c r="H185" s="35"/>
      <c r="I185" s="33" t="str">
        <f t="shared" si="2"/>
        <v/>
      </c>
      <c r="J185" s="33"/>
      <c r="K185" s="33"/>
      <c r="L185" s="33"/>
      <c r="M185" s="33"/>
      <c r="N185" s="33"/>
      <c r="O185" s="33"/>
      <c r="P185" s="33"/>
      <c r="Q185" s="33"/>
      <c r="R185" s="33"/>
      <c r="S185" s="33"/>
      <c r="T185" s="33"/>
      <c r="U185" s="33"/>
      <c r="V185" s="33"/>
      <c r="W185" s="33"/>
      <c r="X185" s="33"/>
      <c r="Y185" s="33"/>
      <c r="Z185" s="33"/>
      <c r="AA185" s="33"/>
    </row>
    <row r="186" spans="1:27" ht="24.95" customHeight="1" thickBot="1">
      <c r="A186" s="22">
        <v>175</v>
      </c>
      <c r="B186" s="177"/>
      <c r="C186" s="178"/>
      <c r="D186" s="151"/>
      <c r="E186" s="151"/>
      <c r="F186" s="24"/>
      <c r="G186" s="36"/>
      <c r="H186" s="37"/>
      <c r="I186" s="33" t="str">
        <f t="shared" si="2"/>
        <v/>
      </c>
      <c r="J186" s="33"/>
      <c r="K186" s="33"/>
      <c r="L186" s="33"/>
      <c r="M186" s="33"/>
      <c r="N186" s="33"/>
      <c r="O186" s="33"/>
      <c r="P186" s="33"/>
      <c r="Q186" s="33"/>
      <c r="R186" s="33"/>
      <c r="S186" s="33"/>
      <c r="T186" s="33"/>
      <c r="U186" s="33"/>
      <c r="V186" s="33"/>
      <c r="W186" s="33"/>
      <c r="X186" s="33"/>
      <c r="Y186" s="33"/>
      <c r="Z186" s="33"/>
      <c r="AA186" s="33"/>
    </row>
    <row r="187" spans="1:27" ht="24.95" customHeight="1">
      <c r="A187" s="25">
        <v>176</v>
      </c>
      <c r="B187" s="179"/>
      <c r="C187" s="180"/>
      <c r="D187" s="65"/>
      <c r="E187" s="65"/>
      <c r="F187" s="26"/>
      <c r="G187" s="38"/>
      <c r="H187" s="39"/>
      <c r="I187" s="33" t="str">
        <f t="shared" si="2"/>
        <v/>
      </c>
      <c r="J187" s="33"/>
      <c r="K187" s="33"/>
      <c r="L187" s="33"/>
      <c r="M187" s="33"/>
      <c r="N187" s="33"/>
      <c r="O187" s="33"/>
      <c r="P187" s="33"/>
      <c r="Q187" s="33"/>
      <c r="R187" s="33"/>
      <c r="S187" s="33"/>
      <c r="T187" s="33"/>
      <c r="U187" s="33"/>
      <c r="V187" s="33"/>
      <c r="W187" s="33"/>
      <c r="X187" s="33"/>
      <c r="Y187" s="33"/>
      <c r="Z187" s="33"/>
      <c r="AA187" s="33"/>
    </row>
    <row r="188" spans="1:27" ht="24.95" customHeight="1">
      <c r="A188" s="16">
        <v>177</v>
      </c>
      <c r="B188" s="181"/>
      <c r="C188" s="182"/>
      <c r="D188" s="150"/>
      <c r="E188" s="150"/>
      <c r="F188" s="17"/>
      <c r="G188" s="73"/>
      <c r="H188" s="35"/>
      <c r="I188" s="33" t="str">
        <f t="shared" si="2"/>
        <v/>
      </c>
      <c r="J188" s="33"/>
      <c r="K188" s="33"/>
      <c r="L188" s="33"/>
      <c r="M188" s="33"/>
      <c r="N188" s="33"/>
      <c r="O188" s="33"/>
      <c r="P188" s="33"/>
      <c r="Q188" s="33"/>
      <c r="R188" s="33"/>
      <c r="S188" s="33"/>
      <c r="T188" s="33"/>
      <c r="U188" s="33"/>
      <c r="V188" s="33"/>
      <c r="W188" s="33"/>
      <c r="X188" s="33"/>
      <c r="Y188" s="33"/>
      <c r="Z188" s="33"/>
      <c r="AA188" s="33"/>
    </row>
    <row r="189" spans="1:27" ht="24.95" customHeight="1">
      <c r="A189" s="16">
        <v>178</v>
      </c>
      <c r="B189" s="181"/>
      <c r="C189" s="182"/>
      <c r="D189" s="150"/>
      <c r="E189" s="150"/>
      <c r="F189" s="17"/>
      <c r="G189" s="73"/>
      <c r="H189" s="35"/>
      <c r="I189" s="33" t="str">
        <f t="shared" si="2"/>
        <v/>
      </c>
      <c r="J189" s="33"/>
      <c r="K189" s="33"/>
      <c r="L189" s="33"/>
      <c r="M189" s="33"/>
      <c r="N189" s="33"/>
      <c r="O189" s="33"/>
      <c r="P189" s="33"/>
      <c r="Q189" s="33"/>
      <c r="R189" s="33"/>
      <c r="S189" s="33"/>
      <c r="T189" s="33"/>
      <c r="U189" s="33"/>
      <c r="V189" s="33"/>
      <c r="W189" s="33"/>
      <c r="X189" s="33"/>
      <c r="Y189" s="33"/>
      <c r="Z189" s="33"/>
      <c r="AA189" s="33"/>
    </row>
    <row r="190" spans="1:27" ht="24.95" customHeight="1">
      <c r="A190" s="16">
        <v>179</v>
      </c>
      <c r="B190" s="181"/>
      <c r="C190" s="182"/>
      <c r="D190" s="150"/>
      <c r="E190" s="150"/>
      <c r="F190" s="17"/>
      <c r="G190" s="73"/>
      <c r="H190" s="35"/>
      <c r="I190" s="33" t="str">
        <f t="shared" si="2"/>
        <v/>
      </c>
      <c r="J190" s="33"/>
      <c r="K190" s="33"/>
      <c r="L190" s="33"/>
      <c r="M190" s="33"/>
      <c r="N190" s="33"/>
      <c r="O190" s="33"/>
      <c r="P190" s="33"/>
      <c r="Q190" s="33"/>
      <c r="R190" s="33"/>
      <c r="S190" s="33"/>
      <c r="T190" s="33"/>
      <c r="U190" s="33"/>
      <c r="V190" s="33"/>
      <c r="W190" s="33"/>
      <c r="X190" s="33"/>
      <c r="Y190" s="33"/>
      <c r="Z190" s="33"/>
      <c r="AA190" s="33"/>
    </row>
    <row r="191" spans="1:27" ht="24.95" customHeight="1" thickBot="1">
      <c r="A191" s="29">
        <v>180</v>
      </c>
      <c r="B191" s="183"/>
      <c r="C191" s="184"/>
      <c r="D191" s="23"/>
      <c r="E191" s="23"/>
      <c r="F191" s="31"/>
      <c r="G191" s="40"/>
      <c r="H191" s="41"/>
      <c r="I191" s="33" t="str">
        <f t="shared" si="2"/>
        <v/>
      </c>
      <c r="J191" s="33"/>
      <c r="K191" s="33"/>
      <c r="L191" s="33"/>
      <c r="M191" s="33"/>
      <c r="N191" s="33"/>
      <c r="O191" s="33"/>
      <c r="P191" s="33"/>
      <c r="Q191" s="33"/>
      <c r="R191" s="33"/>
      <c r="S191" s="33"/>
      <c r="T191" s="33"/>
      <c r="U191" s="33"/>
      <c r="V191" s="33"/>
      <c r="W191" s="33"/>
      <c r="X191" s="33"/>
      <c r="Y191" s="33"/>
      <c r="Z191" s="33"/>
      <c r="AA191" s="33"/>
    </row>
    <row r="192" spans="1:27" ht="24.95" customHeight="1" thickTop="1">
      <c r="A192" s="25">
        <v>181</v>
      </c>
      <c r="B192" s="186"/>
      <c r="C192" s="187"/>
      <c r="D192" s="64"/>
      <c r="E192" s="64"/>
      <c r="F192" s="26"/>
      <c r="G192" s="38"/>
      <c r="H192" s="39"/>
      <c r="I192" s="33" t="str">
        <f t="shared" si="2"/>
        <v/>
      </c>
      <c r="J192" s="33"/>
      <c r="K192" s="33"/>
      <c r="L192" s="33"/>
      <c r="M192" s="33"/>
      <c r="N192" s="33"/>
      <c r="O192" s="33"/>
      <c r="P192" s="33"/>
      <c r="Q192" s="33"/>
      <c r="R192" s="33"/>
      <c r="S192" s="33"/>
      <c r="T192" s="33"/>
      <c r="U192" s="33"/>
      <c r="V192" s="33"/>
      <c r="W192" s="33"/>
      <c r="X192" s="33"/>
      <c r="Y192" s="33"/>
      <c r="Z192" s="33"/>
      <c r="AA192" s="33"/>
    </row>
    <row r="193" spans="1:27" ht="24.95" customHeight="1">
      <c r="A193" s="16">
        <v>182</v>
      </c>
      <c r="B193" s="181"/>
      <c r="C193" s="182"/>
      <c r="D193" s="150"/>
      <c r="E193" s="150"/>
      <c r="F193" s="17"/>
      <c r="G193" s="73"/>
      <c r="H193" s="35"/>
      <c r="I193" s="33" t="str">
        <f t="shared" si="2"/>
        <v/>
      </c>
      <c r="J193" s="33"/>
      <c r="K193" s="33"/>
      <c r="L193" s="33"/>
      <c r="M193" s="33"/>
      <c r="N193" s="33"/>
      <c r="O193" s="33"/>
      <c r="P193" s="33"/>
      <c r="Q193" s="33"/>
      <c r="R193" s="33"/>
      <c r="S193" s="33"/>
      <c r="T193" s="33"/>
      <c r="U193" s="33"/>
      <c r="V193" s="33"/>
      <c r="W193" s="33"/>
      <c r="X193" s="33"/>
      <c r="Y193" s="33"/>
      <c r="Z193" s="33"/>
      <c r="AA193" s="33"/>
    </row>
    <row r="194" spans="1:27" ht="24.95" customHeight="1">
      <c r="A194" s="16">
        <v>183</v>
      </c>
      <c r="B194" s="181"/>
      <c r="C194" s="182"/>
      <c r="D194" s="150"/>
      <c r="E194" s="150"/>
      <c r="F194" s="17"/>
      <c r="G194" s="73"/>
      <c r="H194" s="35"/>
      <c r="I194" s="33" t="str">
        <f t="shared" si="2"/>
        <v/>
      </c>
      <c r="J194" s="33"/>
      <c r="K194" s="33"/>
      <c r="L194" s="33"/>
      <c r="M194" s="33"/>
      <c r="N194" s="33"/>
      <c r="O194" s="33"/>
      <c r="P194" s="33"/>
      <c r="Q194" s="33"/>
      <c r="R194" s="33"/>
      <c r="S194" s="33"/>
      <c r="T194" s="33"/>
      <c r="U194" s="33"/>
      <c r="V194" s="33"/>
      <c r="W194" s="33"/>
      <c r="X194" s="33"/>
      <c r="Y194" s="33"/>
      <c r="Z194" s="33"/>
      <c r="AA194" s="33"/>
    </row>
    <row r="195" spans="1:27" ht="24.95" customHeight="1">
      <c r="A195" s="16">
        <v>184</v>
      </c>
      <c r="B195" s="181"/>
      <c r="C195" s="182"/>
      <c r="D195" s="150"/>
      <c r="E195" s="150"/>
      <c r="F195" s="17"/>
      <c r="G195" s="73"/>
      <c r="H195" s="35"/>
      <c r="I195" s="33" t="str">
        <f t="shared" si="2"/>
        <v/>
      </c>
      <c r="J195" s="33"/>
      <c r="K195" s="33"/>
      <c r="L195" s="33"/>
      <c r="M195" s="33"/>
      <c r="N195" s="33"/>
      <c r="O195" s="33"/>
      <c r="P195" s="33"/>
      <c r="Q195" s="33"/>
      <c r="R195" s="33"/>
      <c r="S195" s="33"/>
      <c r="T195" s="33"/>
      <c r="U195" s="33"/>
      <c r="V195" s="33"/>
      <c r="W195" s="33"/>
      <c r="X195" s="33"/>
      <c r="Y195" s="33"/>
      <c r="Z195" s="33"/>
      <c r="AA195" s="33"/>
    </row>
    <row r="196" spans="1:27" ht="24.95" customHeight="1" thickBot="1">
      <c r="A196" s="22">
        <v>185</v>
      </c>
      <c r="B196" s="177"/>
      <c r="C196" s="178"/>
      <c r="D196" s="151"/>
      <c r="E196" s="151"/>
      <c r="F196" s="24"/>
      <c r="G196" s="36"/>
      <c r="H196" s="37"/>
      <c r="I196" s="33" t="str">
        <f t="shared" si="2"/>
        <v/>
      </c>
      <c r="J196" s="33"/>
      <c r="K196" s="33"/>
      <c r="L196" s="33"/>
      <c r="M196" s="33"/>
      <c r="N196" s="33"/>
      <c r="O196" s="33"/>
      <c r="P196" s="33"/>
      <c r="Q196" s="33"/>
      <c r="R196" s="33"/>
      <c r="S196" s="33"/>
      <c r="T196" s="33"/>
      <c r="U196" s="33"/>
      <c r="V196" s="33"/>
      <c r="W196" s="33"/>
      <c r="X196" s="33"/>
      <c r="Y196" s="33"/>
      <c r="Z196" s="33"/>
      <c r="AA196" s="33"/>
    </row>
    <row r="197" spans="1:27" ht="24.95" customHeight="1">
      <c r="A197" s="25">
        <v>186</v>
      </c>
      <c r="B197" s="179"/>
      <c r="C197" s="180"/>
      <c r="D197" s="65"/>
      <c r="E197" s="65"/>
      <c r="F197" s="26"/>
      <c r="G197" s="38"/>
      <c r="H197" s="39"/>
      <c r="I197" s="33" t="str">
        <f t="shared" si="2"/>
        <v/>
      </c>
      <c r="J197" s="33"/>
      <c r="K197" s="33"/>
      <c r="L197" s="33"/>
      <c r="M197" s="33"/>
      <c r="N197" s="33"/>
      <c r="O197" s="33"/>
      <c r="P197" s="33"/>
      <c r="Q197" s="33"/>
      <c r="R197" s="33"/>
      <c r="S197" s="33"/>
      <c r="T197" s="33"/>
      <c r="U197" s="33"/>
      <c r="V197" s="33"/>
      <c r="W197" s="33"/>
      <c r="X197" s="33"/>
      <c r="Y197" s="33"/>
      <c r="Z197" s="33"/>
      <c r="AA197" s="33"/>
    </row>
    <row r="198" spans="1:27" ht="24.95" customHeight="1">
      <c r="A198" s="16">
        <v>187</v>
      </c>
      <c r="B198" s="181"/>
      <c r="C198" s="182"/>
      <c r="D198" s="150"/>
      <c r="E198" s="150"/>
      <c r="F198" s="17"/>
      <c r="G198" s="73"/>
      <c r="H198" s="35"/>
      <c r="I198" s="33" t="str">
        <f t="shared" si="2"/>
        <v/>
      </c>
      <c r="J198" s="33"/>
      <c r="K198" s="33"/>
      <c r="L198" s="33"/>
      <c r="M198" s="33"/>
      <c r="N198" s="33"/>
      <c r="O198" s="33"/>
      <c r="P198" s="33"/>
      <c r="Q198" s="33"/>
      <c r="R198" s="33"/>
      <c r="S198" s="33"/>
      <c r="T198" s="33"/>
      <c r="U198" s="33"/>
      <c r="V198" s="33"/>
      <c r="W198" s="33"/>
      <c r="X198" s="33"/>
      <c r="Y198" s="33"/>
      <c r="Z198" s="33"/>
      <c r="AA198" s="33"/>
    </row>
    <row r="199" spans="1:27" ht="24.95" customHeight="1">
      <c r="A199" s="16">
        <v>188</v>
      </c>
      <c r="B199" s="181"/>
      <c r="C199" s="182"/>
      <c r="D199" s="150"/>
      <c r="E199" s="150"/>
      <c r="F199" s="17"/>
      <c r="G199" s="73"/>
      <c r="H199" s="35"/>
      <c r="I199" s="33" t="str">
        <f t="shared" si="2"/>
        <v/>
      </c>
      <c r="J199" s="33"/>
      <c r="K199" s="33"/>
      <c r="L199" s="33"/>
      <c r="M199" s="33"/>
      <c r="N199" s="33"/>
      <c r="O199" s="33"/>
      <c r="P199" s="33"/>
      <c r="Q199" s="33"/>
      <c r="R199" s="33"/>
      <c r="S199" s="33"/>
      <c r="T199" s="33"/>
      <c r="U199" s="33"/>
      <c r="V199" s="33"/>
      <c r="W199" s="33"/>
      <c r="X199" s="33"/>
      <c r="Y199" s="33"/>
      <c r="Z199" s="33"/>
      <c r="AA199" s="33"/>
    </row>
    <row r="200" spans="1:27" ht="24.95" customHeight="1">
      <c r="A200" s="16">
        <v>189</v>
      </c>
      <c r="B200" s="181"/>
      <c r="C200" s="182"/>
      <c r="D200" s="150"/>
      <c r="E200" s="150"/>
      <c r="F200" s="17"/>
      <c r="G200" s="73"/>
      <c r="H200" s="35"/>
      <c r="I200" s="33" t="str">
        <f t="shared" si="2"/>
        <v/>
      </c>
      <c r="J200" s="33"/>
      <c r="K200" s="33"/>
      <c r="L200" s="33"/>
      <c r="M200" s="33"/>
      <c r="N200" s="33"/>
      <c r="O200" s="33"/>
      <c r="P200" s="33"/>
      <c r="Q200" s="33"/>
      <c r="R200" s="33"/>
      <c r="S200" s="33"/>
      <c r="T200" s="33"/>
      <c r="U200" s="33"/>
      <c r="V200" s="33"/>
      <c r="W200" s="33"/>
      <c r="X200" s="33"/>
      <c r="Y200" s="33"/>
      <c r="Z200" s="33"/>
      <c r="AA200" s="33"/>
    </row>
    <row r="201" spans="1:27" ht="24.95" customHeight="1" thickBot="1">
      <c r="A201" s="29">
        <v>190</v>
      </c>
      <c r="B201" s="183"/>
      <c r="C201" s="184"/>
      <c r="D201" s="23"/>
      <c r="E201" s="23"/>
      <c r="F201" s="31"/>
      <c r="G201" s="40"/>
      <c r="H201" s="41"/>
      <c r="I201" s="33" t="str">
        <f t="shared" si="2"/>
        <v/>
      </c>
      <c r="J201" s="33"/>
      <c r="K201" s="33"/>
      <c r="L201" s="33"/>
      <c r="M201" s="33"/>
      <c r="N201" s="33"/>
      <c r="O201" s="33"/>
      <c r="P201" s="33"/>
      <c r="Q201" s="33"/>
      <c r="R201" s="33"/>
      <c r="S201" s="33"/>
      <c r="T201" s="33"/>
      <c r="U201" s="33"/>
      <c r="V201" s="33"/>
      <c r="W201" s="33"/>
      <c r="X201" s="33"/>
      <c r="Y201" s="33"/>
      <c r="Z201" s="33"/>
      <c r="AA201" s="33"/>
    </row>
    <row r="202" spans="1:27" ht="24.95" customHeight="1" thickTop="1">
      <c r="A202" s="25">
        <v>191</v>
      </c>
      <c r="B202" s="186"/>
      <c r="C202" s="187"/>
      <c r="D202" s="64"/>
      <c r="E202" s="64"/>
      <c r="F202" s="26"/>
      <c r="G202" s="38"/>
      <c r="H202" s="39"/>
      <c r="I202" s="33" t="str">
        <f t="shared" si="2"/>
        <v/>
      </c>
      <c r="J202" s="33"/>
      <c r="K202" s="33"/>
      <c r="L202" s="33"/>
      <c r="M202" s="33"/>
      <c r="N202" s="33"/>
      <c r="O202" s="33"/>
      <c r="P202" s="33"/>
      <c r="Q202" s="33"/>
      <c r="R202" s="33"/>
      <c r="S202" s="33"/>
      <c r="T202" s="33"/>
      <c r="U202" s="33"/>
      <c r="V202" s="33"/>
      <c r="W202" s="33"/>
      <c r="X202" s="33"/>
      <c r="Y202" s="33"/>
      <c r="Z202" s="33"/>
      <c r="AA202" s="33"/>
    </row>
    <row r="203" spans="1:27" ht="24.95" customHeight="1">
      <c r="A203" s="16">
        <v>192</v>
      </c>
      <c r="B203" s="181"/>
      <c r="C203" s="182"/>
      <c r="D203" s="150"/>
      <c r="E203" s="150"/>
      <c r="F203" s="17"/>
      <c r="G203" s="73"/>
      <c r="H203" s="35"/>
      <c r="I203" s="33" t="str">
        <f t="shared" si="2"/>
        <v/>
      </c>
      <c r="J203" s="33"/>
      <c r="K203" s="33"/>
      <c r="L203" s="33"/>
      <c r="M203" s="33"/>
      <c r="N203" s="33"/>
      <c r="O203" s="33"/>
      <c r="P203" s="33"/>
      <c r="Q203" s="33"/>
      <c r="R203" s="33"/>
      <c r="S203" s="33"/>
      <c r="T203" s="33"/>
      <c r="U203" s="33"/>
      <c r="V203" s="33"/>
      <c r="W203" s="33"/>
      <c r="X203" s="33"/>
      <c r="Y203" s="33"/>
      <c r="Z203" s="33"/>
      <c r="AA203" s="33"/>
    </row>
    <row r="204" spans="1:27" ht="24.95" customHeight="1">
      <c r="A204" s="16">
        <v>193</v>
      </c>
      <c r="B204" s="181"/>
      <c r="C204" s="182"/>
      <c r="D204" s="150"/>
      <c r="E204" s="150"/>
      <c r="F204" s="17"/>
      <c r="G204" s="73"/>
      <c r="H204" s="35"/>
      <c r="I204" s="33" t="str">
        <f t="shared" ref="I204:I211" si="3">IF(B204="","",IF(H204="",1,H204))</f>
        <v/>
      </c>
      <c r="J204" s="33"/>
      <c r="K204" s="33"/>
      <c r="L204" s="33"/>
      <c r="M204" s="33"/>
      <c r="N204" s="33"/>
      <c r="O204" s="33"/>
      <c r="P204" s="33"/>
      <c r="Q204" s="33"/>
      <c r="R204" s="33"/>
      <c r="S204" s="33"/>
      <c r="T204" s="33"/>
      <c r="U204" s="33"/>
      <c r="V204" s="33"/>
      <c r="W204" s="33"/>
      <c r="X204" s="33"/>
      <c r="Y204" s="33"/>
      <c r="Z204" s="33"/>
      <c r="AA204" s="33"/>
    </row>
    <row r="205" spans="1:27" ht="24.95" customHeight="1">
      <c r="A205" s="16">
        <v>194</v>
      </c>
      <c r="B205" s="181"/>
      <c r="C205" s="182"/>
      <c r="D205" s="150"/>
      <c r="E205" s="150"/>
      <c r="F205" s="17"/>
      <c r="G205" s="73"/>
      <c r="H205" s="35"/>
      <c r="I205" s="33" t="str">
        <f t="shared" si="3"/>
        <v/>
      </c>
      <c r="J205" s="33"/>
      <c r="K205" s="33"/>
      <c r="L205" s="33"/>
      <c r="M205" s="33"/>
      <c r="N205" s="33"/>
      <c r="O205" s="33"/>
      <c r="P205" s="33"/>
      <c r="Q205" s="33"/>
      <c r="R205" s="33"/>
      <c r="S205" s="33"/>
      <c r="T205" s="33"/>
      <c r="U205" s="33"/>
      <c r="V205" s="33"/>
      <c r="W205" s="33"/>
      <c r="X205" s="33"/>
      <c r="Y205" s="33"/>
      <c r="Z205" s="33"/>
      <c r="AA205" s="33"/>
    </row>
    <row r="206" spans="1:27" ht="24.95" customHeight="1" thickBot="1">
      <c r="A206" s="22">
        <v>195</v>
      </c>
      <c r="B206" s="177"/>
      <c r="C206" s="178"/>
      <c r="D206" s="151"/>
      <c r="E206" s="151"/>
      <c r="F206" s="24"/>
      <c r="G206" s="36"/>
      <c r="H206" s="37"/>
      <c r="I206" s="33" t="str">
        <f t="shared" si="3"/>
        <v/>
      </c>
      <c r="J206" s="33"/>
      <c r="K206" s="33"/>
      <c r="L206" s="33"/>
      <c r="M206" s="33"/>
      <c r="N206" s="33"/>
      <c r="O206" s="33"/>
      <c r="P206" s="33"/>
      <c r="Q206" s="33"/>
      <c r="R206" s="33"/>
      <c r="S206" s="33"/>
      <c r="T206" s="33"/>
      <c r="U206" s="33"/>
      <c r="V206" s="33"/>
      <c r="W206" s="33"/>
      <c r="X206" s="33"/>
      <c r="Y206" s="33"/>
      <c r="Z206" s="33"/>
      <c r="AA206" s="33"/>
    </row>
    <row r="207" spans="1:27" ht="24.95" customHeight="1">
      <c r="A207" s="25">
        <v>196</v>
      </c>
      <c r="B207" s="179"/>
      <c r="C207" s="180"/>
      <c r="D207" s="65"/>
      <c r="E207" s="65"/>
      <c r="F207" s="26"/>
      <c r="G207" s="38"/>
      <c r="H207" s="39"/>
      <c r="I207" s="33" t="str">
        <f t="shared" si="3"/>
        <v/>
      </c>
      <c r="J207" s="33"/>
      <c r="K207" s="33"/>
      <c r="L207" s="33"/>
      <c r="M207" s="33"/>
      <c r="N207" s="33"/>
      <c r="O207" s="33"/>
      <c r="P207" s="33"/>
      <c r="Q207" s="33"/>
      <c r="R207" s="33"/>
      <c r="S207" s="33"/>
      <c r="T207" s="33"/>
      <c r="U207" s="33"/>
      <c r="V207" s="33"/>
      <c r="W207" s="33"/>
      <c r="X207" s="33"/>
      <c r="Y207" s="33"/>
      <c r="Z207" s="33"/>
      <c r="AA207" s="33"/>
    </row>
    <row r="208" spans="1:27" ht="24.95" customHeight="1">
      <c r="A208" s="16">
        <v>197</v>
      </c>
      <c r="B208" s="181"/>
      <c r="C208" s="182"/>
      <c r="D208" s="150"/>
      <c r="E208" s="150"/>
      <c r="F208" s="17"/>
      <c r="G208" s="73"/>
      <c r="H208" s="35"/>
      <c r="I208" s="33" t="str">
        <f t="shared" si="3"/>
        <v/>
      </c>
      <c r="J208" s="33"/>
      <c r="K208" s="33"/>
      <c r="L208" s="33"/>
      <c r="M208" s="33"/>
      <c r="N208" s="33"/>
      <c r="O208" s="33"/>
      <c r="P208" s="33"/>
      <c r="Q208" s="33"/>
      <c r="R208" s="33"/>
      <c r="S208" s="33"/>
      <c r="T208" s="33"/>
      <c r="U208" s="33"/>
      <c r="V208" s="33"/>
      <c r="W208" s="33"/>
      <c r="X208" s="33"/>
      <c r="Y208" s="33"/>
      <c r="Z208" s="33"/>
      <c r="AA208" s="33"/>
    </row>
    <row r="209" spans="1:27" ht="24.95" customHeight="1">
      <c r="A209" s="16">
        <v>198</v>
      </c>
      <c r="B209" s="181"/>
      <c r="C209" s="182"/>
      <c r="D209" s="150"/>
      <c r="E209" s="150"/>
      <c r="F209" s="17"/>
      <c r="G209" s="73"/>
      <c r="H209" s="35"/>
      <c r="I209" s="33" t="str">
        <f t="shared" si="3"/>
        <v/>
      </c>
      <c r="J209" s="33"/>
      <c r="K209" s="33"/>
      <c r="L209" s="33"/>
      <c r="M209" s="33"/>
      <c r="N209" s="33"/>
      <c r="O209" s="33"/>
      <c r="P209" s="33"/>
      <c r="Q209" s="33"/>
      <c r="R209" s="33"/>
      <c r="S209" s="33"/>
      <c r="T209" s="33"/>
      <c r="U209" s="33"/>
      <c r="V209" s="33"/>
      <c r="W209" s="33"/>
      <c r="X209" s="33"/>
      <c r="Y209" s="33"/>
      <c r="Z209" s="33"/>
      <c r="AA209" s="33"/>
    </row>
    <row r="210" spans="1:27" ht="24.95" customHeight="1">
      <c r="A210" s="16">
        <v>199</v>
      </c>
      <c r="B210" s="181"/>
      <c r="C210" s="182"/>
      <c r="D210" s="150"/>
      <c r="E210" s="150"/>
      <c r="F210" s="17"/>
      <c r="G210" s="73"/>
      <c r="H210" s="35"/>
      <c r="I210" s="33" t="str">
        <f t="shared" si="3"/>
        <v/>
      </c>
      <c r="J210" s="33"/>
      <c r="K210" s="33"/>
      <c r="L210" s="33"/>
      <c r="M210" s="33"/>
      <c r="N210" s="33"/>
      <c r="O210" s="33"/>
      <c r="P210" s="33"/>
      <c r="Q210" s="33"/>
      <c r="R210" s="33"/>
      <c r="S210" s="33"/>
      <c r="T210" s="33"/>
      <c r="U210" s="33"/>
      <c r="V210" s="33"/>
      <c r="W210" s="33"/>
      <c r="X210" s="33"/>
      <c r="Y210" s="33"/>
      <c r="Z210" s="33"/>
      <c r="AA210" s="33"/>
    </row>
    <row r="211" spans="1:27" ht="24.95" customHeight="1" thickBot="1">
      <c r="A211" s="22">
        <v>200</v>
      </c>
      <c r="B211" s="183"/>
      <c r="C211" s="184"/>
      <c r="D211" s="23"/>
      <c r="E211" s="23"/>
      <c r="F211" s="24"/>
      <c r="G211" s="36"/>
      <c r="H211" s="37"/>
      <c r="I211" s="33" t="str">
        <f t="shared" si="3"/>
        <v/>
      </c>
      <c r="J211" s="33"/>
      <c r="K211" s="33"/>
      <c r="L211" s="33"/>
      <c r="M211" s="33"/>
      <c r="N211" s="33"/>
      <c r="O211" s="33"/>
      <c r="P211" s="33"/>
      <c r="Q211" s="33"/>
      <c r="R211" s="33"/>
      <c r="S211" s="33"/>
      <c r="T211" s="33"/>
      <c r="U211" s="33"/>
      <c r="V211" s="33"/>
      <c r="W211" s="33"/>
      <c r="X211" s="33"/>
      <c r="Y211" s="33"/>
      <c r="Z211" s="33"/>
      <c r="AA211" s="33"/>
    </row>
    <row r="212" spans="1:27" hidden="1">
      <c r="I212" s="42" t="s">
        <v>28</v>
      </c>
      <c r="J212" s="43">
        <f>SUM(J12:J211)</f>
        <v>0</v>
      </c>
      <c r="K212" s="43">
        <f t="shared" ref="K212:AA212" si="4">SUM(K12:K211)</f>
        <v>0</v>
      </c>
      <c r="L212" s="43">
        <f t="shared" si="4"/>
        <v>0</v>
      </c>
      <c r="M212" s="43">
        <f t="shared" si="4"/>
        <v>0</v>
      </c>
      <c r="N212" s="43">
        <f t="shared" si="4"/>
        <v>0</v>
      </c>
      <c r="O212" s="43">
        <f t="shared" si="4"/>
        <v>0</v>
      </c>
      <c r="P212" s="43">
        <f t="shared" si="4"/>
        <v>0</v>
      </c>
      <c r="Q212" s="43">
        <f t="shared" si="4"/>
        <v>0</v>
      </c>
      <c r="R212" s="43"/>
      <c r="S212" s="43"/>
      <c r="T212" s="43"/>
      <c r="U212" s="43"/>
      <c r="V212" s="43">
        <f t="shared" si="4"/>
        <v>0</v>
      </c>
      <c r="W212" s="43">
        <f t="shared" si="4"/>
        <v>0</v>
      </c>
      <c r="X212" s="43">
        <f t="shared" si="4"/>
        <v>0</v>
      </c>
      <c r="Y212" s="43"/>
      <c r="Z212" s="43">
        <f t="shared" si="4"/>
        <v>0</v>
      </c>
      <c r="AA212" s="43">
        <f t="shared" si="4"/>
        <v>0</v>
      </c>
    </row>
    <row r="213" spans="1:27" hidden="1"/>
    <row r="214" spans="1:27" hidden="1"/>
    <row r="215" spans="1:27" hidden="1"/>
    <row r="216" spans="1:27" hidden="1"/>
    <row r="217" spans="1:27" hidden="1"/>
    <row r="218" spans="1:27" hidden="1"/>
    <row r="219" spans="1:27" hidden="1"/>
    <row r="220" spans="1:27" hidden="1"/>
    <row r="221" spans="1:27" hidden="1"/>
    <row r="222" spans="1:27" hidden="1"/>
    <row r="223" spans="1:27" hidden="1"/>
    <row r="224" spans="1:27"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sheetData>
  <sheetProtection password="EF6F" sheet="1" objects="1" scenarios="1"/>
  <dataConsolidate/>
  <mergeCells count="214">
    <mergeCell ref="B208:C208"/>
    <mergeCell ref="B209:C209"/>
    <mergeCell ref="B210:C210"/>
    <mergeCell ref="B211:C211"/>
    <mergeCell ref="B202:C202"/>
    <mergeCell ref="B203:C203"/>
    <mergeCell ref="B204:C204"/>
    <mergeCell ref="B205:C205"/>
    <mergeCell ref="B206:C206"/>
    <mergeCell ref="B207:C207"/>
    <mergeCell ref="B196:C196"/>
    <mergeCell ref="B197:C197"/>
    <mergeCell ref="B198:C198"/>
    <mergeCell ref="B199:C199"/>
    <mergeCell ref="B200:C200"/>
    <mergeCell ref="B201:C201"/>
    <mergeCell ref="B190:C190"/>
    <mergeCell ref="B191:C191"/>
    <mergeCell ref="B192:C192"/>
    <mergeCell ref="B193:C193"/>
    <mergeCell ref="B194:C194"/>
    <mergeCell ref="B195:C195"/>
    <mergeCell ref="B184:C184"/>
    <mergeCell ref="B185:C185"/>
    <mergeCell ref="B186:C186"/>
    <mergeCell ref="B187:C187"/>
    <mergeCell ref="B188:C188"/>
    <mergeCell ref="B189:C189"/>
    <mergeCell ref="B178:C178"/>
    <mergeCell ref="B179:C179"/>
    <mergeCell ref="B180:C180"/>
    <mergeCell ref="B181:C181"/>
    <mergeCell ref="B182:C182"/>
    <mergeCell ref="B183:C183"/>
    <mergeCell ref="B172:C172"/>
    <mergeCell ref="B173:C173"/>
    <mergeCell ref="B174:C174"/>
    <mergeCell ref="B175:C175"/>
    <mergeCell ref="B176:C176"/>
    <mergeCell ref="B177:C177"/>
    <mergeCell ref="B166:C166"/>
    <mergeCell ref="B167:C167"/>
    <mergeCell ref="B168:C168"/>
    <mergeCell ref="B169:C169"/>
    <mergeCell ref="B170:C170"/>
    <mergeCell ref="B171:C171"/>
    <mergeCell ref="B160:C160"/>
    <mergeCell ref="B161:C161"/>
    <mergeCell ref="B162:C162"/>
    <mergeCell ref="B163:C163"/>
    <mergeCell ref="B164:C164"/>
    <mergeCell ref="B165:C165"/>
    <mergeCell ref="B154:C154"/>
    <mergeCell ref="B155:C155"/>
    <mergeCell ref="B156:C156"/>
    <mergeCell ref="B157:C157"/>
    <mergeCell ref="B158:C158"/>
    <mergeCell ref="B159:C159"/>
    <mergeCell ref="B148:C148"/>
    <mergeCell ref="B149:C149"/>
    <mergeCell ref="B150:C150"/>
    <mergeCell ref="B151:C151"/>
    <mergeCell ref="B152:C152"/>
    <mergeCell ref="B153:C153"/>
    <mergeCell ref="B142:C142"/>
    <mergeCell ref="B143:C143"/>
    <mergeCell ref="B144:C144"/>
    <mergeCell ref="B145:C145"/>
    <mergeCell ref="B146:C146"/>
    <mergeCell ref="B147:C147"/>
    <mergeCell ref="B136:C136"/>
    <mergeCell ref="B137:C137"/>
    <mergeCell ref="B138:C138"/>
    <mergeCell ref="B139:C139"/>
    <mergeCell ref="B140:C140"/>
    <mergeCell ref="B141:C141"/>
    <mergeCell ref="B130:C130"/>
    <mergeCell ref="B131:C131"/>
    <mergeCell ref="B132:C132"/>
    <mergeCell ref="B133:C133"/>
    <mergeCell ref="B134:C134"/>
    <mergeCell ref="B135:C135"/>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G10:G11"/>
    <mergeCell ref="H10:H11"/>
    <mergeCell ref="B12:C12"/>
    <mergeCell ref="B13:C13"/>
    <mergeCell ref="B14:C14"/>
    <mergeCell ref="B15:C15"/>
    <mergeCell ref="B7:C7"/>
    <mergeCell ref="A10:A11"/>
    <mergeCell ref="B10:C11"/>
    <mergeCell ref="D10:D11"/>
    <mergeCell ref="E10:E11"/>
    <mergeCell ref="F10:F11"/>
    <mergeCell ref="G1:AF2"/>
    <mergeCell ref="A3:B3"/>
    <mergeCell ref="B5:C5"/>
    <mergeCell ref="F5:F6"/>
    <mergeCell ref="H5:AD6"/>
    <mergeCell ref="B6:C6"/>
  </mergeCells>
  <phoneticPr fontId="7"/>
  <dataValidations count="5">
    <dataValidation type="list" allowBlank="1" showErrorMessage="1" sqref="D12:D36">
      <formula1>$J$13:$J$14</formula1>
    </dataValidation>
    <dataValidation type="list" allowBlank="1" showInputMessage="1" showErrorMessage="1" sqref="H5:AD6">
      <formula1>$N$8:$N$9</formula1>
    </dataValidation>
    <dataValidation type="list" allowBlank="1" showErrorMessage="1" sqref="G12:G211 F212:F224">
      <formula1>last</formula1>
      <formula2>0</formula2>
    </dataValidation>
    <dataValidation type="list" allowBlank="1" showErrorMessage="1" sqref="E12:E211 D37:D211">
      <formula1>$K$11:$K$29</formula1>
    </dataValidation>
    <dataValidation allowBlank="1" showErrorMessage="1" sqref="B5:B6 B12:B211">
      <formula1>0</formula1>
      <formula2>0</formula2>
    </dataValidation>
  </dataValidations>
  <pageMargins left="0.92986111111111114" right="0.39374999999999999" top="0.59027777777777779" bottom="0.39374999999999999" header="0.51180555555555551" footer="0.51180555555555551"/>
  <pageSetup paperSize="8"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3"/>
  <sheetViews>
    <sheetView workbookViewId="0">
      <selection activeCell="F5" sqref="F5:F6"/>
    </sheetView>
  </sheetViews>
  <sheetFormatPr defaultRowHeight="13.5"/>
  <cols>
    <col min="1" max="1" width="9.25" style="1" customWidth="1"/>
    <col min="2" max="3" width="15.625" style="1" customWidth="1"/>
    <col min="4" max="4" width="10.375" style="1" customWidth="1"/>
    <col min="5" max="5" width="9.875" style="1" customWidth="1"/>
    <col min="6" max="6" width="40.5" style="1" customWidth="1"/>
    <col min="7" max="7" width="27" style="1" customWidth="1"/>
    <col min="8" max="8" width="13.875" style="1" customWidth="1"/>
    <col min="9" max="9" width="5.25" style="1" hidden="1" customWidth="1"/>
    <col min="10" max="10" width="6.75" style="1" hidden="1" customWidth="1"/>
    <col min="11" max="27" width="9" style="1" hidden="1" customWidth="1"/>
    <col min="28" max="28" width="4.375" style="1" customWidth="1"/>
    <col min="29" max="29" width="9.75" style="1" customWidth="1"/>
    <col min="30" max="30" width="5.75" style="1" customWidth="1"/>
    <col min="31" max="31" width="5.5" style="1" customWidth="1"/>
    <col min="32" max="32" width="5.625" style="1" customWidth="1"/>
    <col min="33" max="33" width="11" style="1" customWidth="1"/>
    <col min="34" max="16384" width="9" style="1"/>
  </cols>
  <sheetData>
    <row r="1" spans="1:32" ht="34.5" customHeight="1">
      <c r="A1" s="87" t="s">
        <v>154</v>
      </c>
      <c r="B1" s="2"/>
      <c r="C1" s="2"/>
      <c r="D1" s="2"/>
      <c r="E1" s="2"/>
      <c r="F1" s="3"/>
      <c r="G1" s="171" t="s">
        <v>124</v>
      </c>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row>
    <row r="2" spans="1:32" ht="37.5" customHeight="1">
      <c r="A2" s="86" t="s">
        <v>120</v>
      </c>
      <c r="B2" s="4"/>
      <c r="C2" s="4"/>
      <c r="D2" s="4"/>
      <c r="E2" s="4"/>
      <c r="F2" s="3"/>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row>
    <row r="3" spans="1:32" s="7" customFormat="1" ht="14.25" customHeight="1">
      <c r="A3" s="172" t="s">
        <v>0</v>
      </c>
      <c r="B3" s="172"/>
      <c r="C3" s="5"/>
      <c r="D3" s="5"/>
      <c r="E3" s="5"/>
      <c r="F3" s="6"/>
    </row>
    <row r="4" spans="1:32" s="7" customFormat="1" ht="14.25" customHeight="1">
      <c r="A4" s="8"/>
      <c r="B4" s="5"/>
      <c r="C4" s="5"/>
      <c r="D4" s="5"/>
      <c r="E4" s="5"/>
      <c r="F4" s="9"/>
      <c r="G4" s="10"/>
      <c r="H4" s="10" t="s">
        <v>1</v>
      </c>
      <c r="I4" s="10"/>
      <c r="J4" s="10"/>
      <c r="K4" s="10"/>
      <c r="L4" s="10"/>
      <c r="M4" s="10"/>
      <c r="N4" s="10"/>
      <c r="O4" s="10"/>
      <c r="P4" s="10"/>
      <c r="Q4" s="10"/>
      <c r="R4" s="10"/>
      <c r="S4" s="10"/>
      <c r="T4" s="10"/>
      <c r="U4" s="10"/>
      <c r="V4" s="10"/>
      <c r="W4" s="10"/>
      <c r="X4" s="10"/>
      <c r="Y4" s="10"/>
      <c r="Z4" s="10"/>
      <c r="AA4" s="10"/>
    </row>
    <row r="5" spans="1:32" ht="20.25" customHeight="1">
      <c r="A5" s="11" t="s">
        <v>2</v>
      </c>
      <c r="B5" s="173" t="str">
        <f>IF(応募用紙!B4="","",応募用紙!B4)</f>
        <v/>
      </c>
      <c r="C5" s="173"/>
      <c r="D5" s="67"/>
      <c r="F5" s="174" t="s">
        <v>155</v>
      </c>
      <c r="G5" s="32"/>
      <c r="H5" s="175"/>
      <c r="I5" s="175"/>
      <c r="J5" s="175"/>
      <c r="K5" s="175"/>
      <c r="L5" s="175"/>
      <c r="M5" s="175"/>
      <c r="N5" s="175"/>
      <c r="O5" s="175"/>
      <c r="P5" s="175"/>
      <c r="Q5" s="175"/>
      <c r="R5" s="175"/>
      <c r="S5" s="175"/>
      <c r="T5" s="175"/>
      <c r="U5" s="175"/>
      <c r="V5" s="175"/>
      <c r="W5" s="175"/>
      <c r="X5" s="175"/>
      <c r="Y5" s="175"/>
      <c r="Z5" s="175"/>
      <c r="AA5" s="175"/>
      <c r="AB5" s="175"/>
      <c r="AC5" s="175"/>
      <c r="AD5" s="175"/>
    </row>
    <row r="6" spans="1:32" ht="20.25" customHeight="1">
      <c r="A6" s="11" t="s">
        <v>3</v>
      </c>
      <c r="B6" s="176" t="str">
        <f>IF(応募用紙!B6="","",応募用紙!B6)</f>
        <v/>
      </c>
      <c r="C6" s="176"/>
      <c r="D6" s="66"/>
      <c r="F6" s="174"/>
      <c r="G6" s="32"/>
      <c r="H6" s="175"/>
      <c r="I6" s="175"/>
      <c r="J6" s="175"/>
      <c r="K6" s="175"/>
      <c r="L6" s="175"/>
      <c r="M6" s="175"/>
      <c r="N6" s="175"/>
      <c r="O6" s="175"/>
      <c r="P6" s="175"/>
      <c r="Q6" s="175"/>
      <c r="R6" s="175"/>
      <c r="S6" s="175"/>
      <c r="T6" s="175"/>
      <c r="U6" s="175"/>
      <c r="V6" s="175"/>
      <c r="W6" s="175"/>
      <c r="X6" s="175"/>
      <c r="Y6" s="175"/>
      <c r="Z6" s="175"/>
      <c r="AA6" s="175"/>
      <c r="AB6" s="175"/>
      <c r="AC6" s="175"/>
      <c r="AD6" s="175"/>
    </row>
    <row r="7" spans="1:32" ht="20.25" customHeight="1">
      <c r="A7" s="11" t="s">
        <v>4</v>
      </c>
      <c r="B7" s="164"/>
      <c r="C7" s="164"/>
      <c r="D7" s="66"/>
    </row>
    <row r="8" spans="1:32">
      <c r="A8" s="1" t="s">
        <v>5</v>
      </c>
      <c r="N8" s="1" t="s">
        <v>89</v>
      </c>
    </row>
    <row r="9" spans="1:32" ht="14.25" thickBot="1">
      <c r="A9" s="12"/>
      <c r="N9" s="1" t="s">
        <v>90</v>
      </c>
    </row>
    <row r="10" spans="1:32" ht="12.75" customHeight="1" thickBot="1">
      <c r="A10" s="165" t="s">
        <v>6</v>
      </c>
      <c r="B10" s="166" t="s">
        <v>111</v>
      </c>
      <c r="C10" s="167"/>
      <c r="D10" s="170" t="s">
        <v>110</v>
      </c>
      <c r="E10" s="170" t="s">
        <v>7</v>
      </c>
      <c r="F10" s="170" t="s">
        <v>114</v>
      </c>
      <c r="G10" s="170" t="s">
        <v>8</v>
      </c>
      <c r="H10" s="185" t="s">
        <v>17</v>
      </c>
      <c r="I10" s="15"/>
      <c r="J10" s="15"/>
      <c r="K10" s="15"/>
      <c r="L10" s="15"/>
      <c r="M10" s="15"/>
      <c r="N10" s="15"/>
      <c r="O10" s="15"/>
      <c r="P10" s="15"/>
      <c r="Q10" s="15"/>
      <c r="R10" s="51"/>
      <c r="S10" s="51"/>
      <c r="T10" s="51"/>
      <c r="U10" s="51"/>
      <c r="V10" s="15"/>
      <c r="W10" s="15"/>
      <c r="X10" s="15"/>
      <c r="Y10" s="51"/>
      <c r="Z10" s="15"/>
      <c r="AA10" s="15"/>
    </row>
    <row r="11" spans="1:32" ht="14.25" thickBot="1">
      <c r="A11" s="165"/>
      <c r="B11" s="168"/>
      <c r="C11" s="169"/>
      <c r="D11" s="170"/>
      <c r="E11" s="170"/>
      <c r="F11" s="170"/>
      <c r="G11" s="170"/>
      <c r="H11" s="185"/>
      <c r="I11" s="33"/>
      <c r="J11" s="33"/>
      <c r="K11" s="33" t="s">
        <v>92</v>
      </c>
      <c r="L11" s="1">
        <f>COUNTIF($E$12:$E$211,"年少")</f>
        <v>0</v>
      </c>
      <c r="M11" s="33"/>
      <c r="N11" s="33"/>
      <c r="O11" s="33"/>
      <c r="P11" s="33"/>
      <c r="Q11" s="33"/>
      <c r="R11" s="33"/>
      <c r="S11" s="33"/>
      <c r="T11" s="33"/>
      <c r="U11" s="33"/>
      <c r="V11" s="33"/>
      <c r="W11" s="33"/>
      <c r="X11" s="33"/>
      <c r="Y11" s="33"/>
      <c r="Z11" s="33"/>
      <c r="AA11" s="33"/>
      <c r="AB11" s="66"/>
    </row>
    <row r="12" spans="1:32" ht="24.95" customHeight="1">
      <c r="A12" s="16">
        <v>1</v>
      </c>
      <c r="B12" s="181"/>
      <c r="C12" s="182"/>
      <c r="D12" s="150"/>
      <c r="E12" s="150"/>
      <c r="F12" s="17"/>
      <c r="G12" s="34"/>
      <c r="H12" s="35"/>
      <c r="I12" s="33" t="str">
        <f t="shared" ref="I12:I43" si="0">IF(B12="","",IF(H12="",1,H12))</f>
        <v/>
      </c>
      <c r="J12" s="33"/>
      <c r="K12" s="33" t="s">
        <v>93</v>
      </c>
      <c r="L12" s="1">
        <f>COUNTIF($E$12:$E$211,"年中")</f>
        <v>0</v>
      </c>
      <c r="M12" s="33"/>
      <c r="N12" s="33"/>
      <c r="O12" s="33"/>
      <c r="P12" s="33"/>
      <c r="Q12" s="33"/>
      <c r="R12" s="33"/>
      <c r="S12" s="33"/>
      <c r="T12" s="33"/>
      <c r="U12" s="33"/>
      <c r="V12" s="33"/>
      <c r="W12" s="33"/>
      <c r="X12" s="33"/>
      <c r="Y12" s="33"/>
      <c r="Z12" s="33"/>
      <c r="AA12" s="33"/>
      <c r="AC12" s="13" t="s">
        <v>9</v>
      </c>
      <c r="AD12" s="14" t="s">
        <v>10</v>
      </c>
      <c r="AE12" s="18"/>
    </row>
    <row r="13" spans="1:32" ht="24.95" customHeight="1">
      <c r="A13" s="16">
        <v>2</v>
      </c>
      <c r="B13" s="181"/>
      <c r="C13" s="182"/>
      <c r="D13" s="150"/>
      <c r="E13" s="150"/>
      <c r="F13" s="17"/>
      <c r="G13" s="34"/>
      <c r="H13" s="35"/>
      <c r="I13" s="33" t="str">
        <f t="shared" si="0"/>
        <v/>
      </c>
      <c r="J13" s="33" t="s">
        <v>112</v>
      </c>
      <c r="K13" s="33" t="s">
        <v>91</v>
      </c>
      <c r="L13" s="1">
        <f>COUNTIF($E$12:$E$211,"年長")</f>
        <v>0</v>
      </c>
      <c r="M13" s="33"/>
      <c r="N13" s="33"/>
      <c r="O13" s="33"/>
      <c r="P13" s="33"/>
      <c r="Q13" s="33"/>
      <c r="R13" s="33"/>
      <c r="S13" s="33"/>
      <c r="T13" s="33"/>
      <c r="U13" s="33"/>
      <c r="V13" s="33"/>
      <c r="W13" s="33"/>
      <c r="X13" s="33"/>
      <c r="Y13" s="33"/>
      <c r="Z13" s="33"/>
      <c r="AA13" s="33"/>
      <c r="AC13" s="19" t="s">
        <v>11</v>
      </c>
      <c r="AD13" s="20"/>
      <c r="AE13" s="21"/>
    </row>
    <row r="14" spans="1:32" ht="24.95" customHeight="1">
      <c r="A14" s="16">
        <v>3</v>
      </c>
      <c r="B14" s="181"/>
      <c r="C14" s="182"/>
      <c r="D14" s="150"/>
      <c r="E14" s="150"/>
      <c r="F14" s="17"/>
      <c r="G14" s="34"/>
      <c r="H14" s="35"/>
      <c r="I14" s="33" t="str">
        <f t="shared" si="0"/>
        <v/>
      </c>
      <c r="J14" s="33" t="s">
        <v>113</v>
      </c>
      <c r="K14" s="33" t="s">
        <v>94</v>
      </c>
      <c r="L14" s="1">
        <f>COUNTIF($E$12:$E$211,"小1")</f>
        <v>0</v>
      </c>
      <c r="M14" s="33"/>
      <c r="N14" s="33"/>
      <c r="O14" s="33"/>
      <c r="P14" s="33"/>
      <c r="Q14" s="33"/>
      <c r="R14" s="33"/>
      <c r="S14" s="33"/>
      <c r="T14" s="33"/>
      <c r="U14" s="33"/>
      <c r="V14" s="33"/>
      <c r="W14" s="33"/>
      <c r="X14" s="33"/>
      <c r="Y14" s="33"/>
      <c r="Z14" s="33"/>
      <c r="AA14" s="33"/>
      <c r="AC14" s="19" t="s">
        <v>12</v>
      </c>
      <c r="AD14" s="20"/>
      <c r="AE14" s="21"/>
    </row>
    <row r="15" spans="1:32" ht="24.95" customHeight="1">
      <c r="A15" s="16">
        <v>4</v>
      </c>
      <c r="B15" s="181"/>
      <c r="C15" s="182"/>
      <c r="D15" s="150"/>
      <c r="E15" s="150"/>
      <c r="F15" s="17"/>
      <c r="G15" s="34"/>
      <c r="H15" s="35"/>
      <c r="I15" s="33" t="str">
        <f t="shared" si="0"/>
        <v/>
      </c>
      <c r="J15" s="33"/>
      <c r="K15" s="33" t="s">
        <v>95</v>
      </c>
      <c r="L15" s="1">
        <f>COUNTIF($E$12:$E$211,"小2")</f>
        <v>0</v>
      </c>
      <c r="M15" s="33"/>
      <c r="N15" s="33"/>
      <c r="O15" s="33"/>
      <c r="P15" s="33"/>
      <c r="Q15" s="33"/>
      <c r="R15" s="33"/>
      <c r="S15" s="33"/>
      <c r="T15" s="33"/>
      <c r="U15" s="33"/>
      <c r="V15" s="33"/>
      <c r="W15" s="33"/>
      <c r="X15" s="33"/>
      <c r="Y15" s="33"/>
      <c r="Z15" s="33"/>
      <c r="AA15" s="33"/>
      <c r="AC15" s="19" t="s">
        <v>13</v>
      </c>
      <c r="AD15" s="20"/>
      <c r="AE15" s="21"/>
    </row>
    <row r="16" spans="1:32" ht="24.95" customHeight="1" thickBot="1">
      <c r="A16" s="22">
        <v>5</v>
      </c>
      <c r="B16" s="177"/>
      <c r="C16" s="178"/>
      <c r="D16" s="151"/>
      <c r="E16" s="151"/>
      <c r="F16" s="24"/>
      <c r="G16" s="36"/>
      <c r="H16" s="37"/>
      <c r="I16" s="33" t="str">
        <f t="shared" si="0"/>
        <v/>
      </c>
      <c r="J16" s="33"/>
      <c r="K16" s="33" t="s">
        <v>96</v>
      </c>
      <c r="L16" s="1">
        <f>COUNTIF($E$12:$E$211,"小3")</f>
        <v>0</v>
      </c>
      <c r="M16" s="33"/>
      <c r="N16" s="33"/>
      <c r="O16" s="33"/>
      <c r="P16" s="33"/>
      <c r="Q16" s="33"/>
      <c r="R16" s="33"/>
      <c r="S16" s="33"/>
      <c r="T16" s="33"/>
      <c r="U16" s="33"/>
      <c r="V16" s="33"/>
      <c r="W16" s="33"/>
      <c r="X16" s="33"/>
      <c r="Y16" s="33"/>
      <c r="Z16" s="33"/>
      <c r="AA16" s="33"/>
      <c r="AC16" s="19" t="s">
        <v>14</v>
      </c>
      <c r="AD16" s="20"/>
      <c r="AE16" s="21"/>
    </row>
    <row r="17" spans="1:31" ht="24.95" customHeight="1">
      <c r="A17" s="25">
        <v>6</v>
      </c>
      <c r="B17" s="179"/>
      <c r="C17" s="180"/>
      <c r="D17" s="65"/>
      <c r="E17" s="65"/>
      <c r="F17" s="26"/>
      <c r="G17" s="38"/>
      <c r="H17" s="39"/>
      <c r="I17" s="33" t="str">
        <f t="shared" si="0"/>
        <v/>
      </c>
      <c r="J17" s="33"/>
      <c r="K17" s="33" t="s">
        <v>97</v>
      </c>
      <c r="L17" s="1">
        <f>COUNTIF($E$12:$E$211,"小4")</f>
        <v>0</v>
      </c>
      <c r="M17" s="33"/>
      <c r="N17" s="33"/>
      <c r="O17" s="33"/>
      <c r="P17" s="33"/>
      <c r="Q17" s="33"/>
      <c r="R17" s="33"/>
      <c r="S17" s="33"/>
      <c r="T17" s="33"/>
      <c r="U17" s="33"/>
      <c r="V17" s="33"/>
      <c r="W17" s="33"/>
      <c r="X17" s="33"/>
      <c r="Y17" s="33"/>
      <c r="Z17" s="33"/>
      <c r="AA17" s="33"/>
      <c r="AC17" s="19" t="s">
        <v>15</v>
      </c>
      <c r="AD17" s="20"/>
      <c r="AE17" s="21"/>
    </row>
    <row r="18" spans="1:31" ht="24.95" customHeight="1" thickBot="1">
      <c r="A18" s="16">
        <v>7</v>
      </c>
      <c r="B18" s="181"/>
      <c r="C18" s="182"/>
      <c r="D18" s="150"/>
      <c r="E18" s="150"/>
      <c r="F18" s="17"/>
      <c r="G18" s="34"/>
      <c r="H18" s="35"/>
      <c r="I18" s="33" t="str">
        <f t="shared" si="0"/>
        <v/>
      </c>
      <c r="J18" s="33"/>
      <c r="K18" s="33" t="s">
        <v>98</v>
      </c>
      <c r="L18" s="1">
        <f>COUNTIF($E$12:$E$211,"小5")</f>
        <v>0</v>
      </c>
      <c r="M18" s="33"/>
      <c r="N18" s="33"/>
      <c r="O18" s="33"/>
      <c r="P18" s="33"/>
      <c r="Q18" s="33"/>
      <c r="R18" s="33"/>
      <c r="S18" s="33"/>
      <c r="T18" s="33"/>
      <c r="U18" s="33"/>
      <c r="V18" s="33"/>
      <c r="W18" s="33"/>
      <c r="X18" s="33"/>
      <c r="Y18" s="33"/>
      <c r="Z18" s="33"/>
      <c r="AA18" s="33"/>
      <c r="AC18" s="27" t="s">
        <v>16</v>
      </c>
      <c r="AD18" s="28">
        <f>SUM(I12:I211)</f>
        <v>0</v>
      </c>
      <c r="AE18" s="21"/>
    </row>
    <row r="19" spans="1:31" ht="24.95" customHeight="1">
      <c r="A19" s="16">
        <v>8</v>
      </c>
      <c r="B19" s="181"/>
      <c r="C19" s="182"/>
      <c r="D19" s="150"/>
      <c r="E19" s="150"/>
      <c r="F19" s="17"/>
      <c r="G19" s="34"/>
      <c r="H19" s="35"/>
      <c r="I19" s="33" t="str">
        <f t="shared" si="0"/>
        <v/>
      </c>
      <c r="J19" s="33"/>
      <c r="K19" s="33" t="s">
        <v>99</v>
      </c>
      <c r="L19" s="1">
        <f>COUNTIF($E$12:$E$211,"小6")</f>
        <v>0</v>
      </c>
      <c r="M19" s="33"/>
      <c r="N19" s="33"/>
      <c r="O19" s="33"/>
      <c r="P19" s="33"/>
      <c r="Q19" s="33"/>
      <c r="R19" s="33"/>
      <c r="S19" s="33"/>
      <c r="T19" s="33"/>
      <c r="U19" s="33"/>
      <c r="V19" s="33"/>
      <c r="W19" s="33"/>
      <c r="X19" s="33"/>
      <c r="Y19" s="33"/>
      <c r="Z19" s="33"/>
      <c r="AA19" s="33"/>
    </row>
    <row r="20" spans="1:31" ht="24.95" customHeight="1">
      <c r="A20" s="16">
        <v>9</v>
      </c>
      <c r="B20" s="181"/>
      <c r="C20" s="182"/>
      <c r="D20" s="150"/>
      <c r="E20" s="150"/>
      <c r="F20" s="17"/>
      <c r="G20" s="34"/>
      <c r="H20" s="35"/>
      <c r="I20" s="33" t="str">
        <f t="shared" si="0"/>
        <v/>
      </c>
      <c r="J20" s="33"/>
      <c r="K20" s="33" t="s">
        <v>100</v>
      </c>
      <c r="L20" s="1">
        <f>COUNTIF($E$12:$E$211,"中1")</f>
        <v>0</v>
      </c>
      <c r="M20" s="33"/>
      <c r="N20" s="33"/>
      <c r="O20" s="33"/>
      <c r="P20" s="33"/>
      <c r="Q20" s="33"/>
      <c r="R20" s="33"/>
      <c r="S20" s="33"/>
      <c r="T20" s="33"/>
      <c r="U20" s="33"/>
      <c r="V20" s="33"/>
      <c r="W20" s="33"/>
      <c r="X20" s="33"/>
      <c r="Y20" s="33"/>
      <c r="Z20" s="33"/>
      <c r="AA20" s="33"/>
    </row>
    <row r="21" spans="1:31" ht="24.95" customHeight="1" thickBot="1">
      <c r="A21" s="29">
        <v>10</v>
      </c>
      <c r="B21" s="183"/>
      <c r="C21" s="184"/>
      <c r="D21" s="30"/>
      <c r="E21" s="30"/>
      <c r="F21" s="31"/>
      <c r="G21" s="40"/>
      <c r="H21" s="41"/>
      <c r="I21" s="33" t="str">
        <f t="shared" si="0"/>
        <v/>
      </c>
      <c r="J21" s="33"/>
      <c r="K21" s="33" t="s">
        <v>101</v>
      </c>
      <c r="L21" s="1">
        <f>COUNTIF($E$12:$E$211,"中2")</f>
        <v>0</v>
      </c>
      <c r="M21" s="33"/>
      <c r="N21" s="33"/>
      <c r="O21" s="33"/>
      <c r="P21" s="33"/>
      <c r="Q21" s="33"/>
      <c r="R21" s="33"/>
      <c r="S21" s="33"/>
      <c r="T21" s="33"/>
      <c r="U21" s="33"/>
      <c r="V21" s="33"/>
      <c r="W21" s="33"/>
      <c r="X21" s="33"/>
      <c r="Y21" s="33"/>
      <c r="Z21" s="33"/>
      <c r="AA21" s="33"/>
    </row>
    <row r="22" spans="1:31" ht="24.95" customHeight="1" thickTop="1">
      <c r="A22" s="25">
        <v>11</v>
      </c>
      <c r="B22" s="186"/>
      <c r="C22" s="187"/>
      <c r="D22" s="64"/>
      <c r="E22" s="64"/>
      <c r="F22" s="26"/>
      <c r="G22" s="38"/>
      <c r="H22" s="39"/>
      <c r="I22" s="33" t="str">
        <f t="shared" si="0"/>
        <v/>
      </c>
      <c r="J22" s="33"/>
      <c r="K22" s="33" t="s">
        <v>102</v>
      </c>
      <c r="L22" s="1">
        <f>COUNTIF($E$12:$E$211,"中3")</f>
        <v>0</v>
      </c>
      <c r="M22" s="33"/>
      <c r="N22" s="33"/>
      <c r="O22" s="33"/>
      <c r="P22" s="33"/>
      <c r="Q22" s="33"/>
      <c r="R22" s="33"/>
      <c r="S22" s="33"/>
      <c r="T22" s="33"/>
      <c r="U22" s="33"/>
      <c r="V22" s="33"/>
      <c r="W22" s="33"/>
      <c r="X22" s="33"/>
      <c r="Y22" s="33"/>
      <c r="Z22" s="33"/>
      <c r="AA22" s="33"/>
    </row>
    <row r="23" spans="1:31" ht="24.95" customHeight="1">
      <c r="A23" s="16">
        <v>12</v>
      </c>
      <c r="B23" s="181"/>
      <c r="C23" s="182"/>
      <c r="D23" s="150"/>
      <c r="E23" s="150"/>
      <c r="F23" s="17"/>
      <c r="G23" s="34"/>
      <c r="H23" s="35"/>
      <c r="I23" s="33" t="str">
        <f t="shared" si="0"/>
        <v/>
      </c>
      <c r="J23" s="33"/>
      <c r="K23" s="33" t="s">
        <v>103</v>
      </c>
      <c r="L23" s="1">
        <f>COUNTIF($E$12:$E$211,"高1")</f>
        <v>0</v>
      </c>
      <c r="M23" s="33"/>
      <c r="N23" s="33"/>
      <c r="O23" s="33"/>
      <c r="P23" s="33"/>
      <c r="Q23" s="33"/>
      <c r="R23" s="33"/>
      <c r="S23" s="33"/>
      <c r="T23" s="33"/>
      <c r="U23" s="33"/>
      <c r="V23" s="33"/>
      <c r="W23" s="33"/>
      <c r="X23" s="33"/>
      <c r="Y23" s="33"/>
      <c r="Z23" s="33"/>
      <c r="AA23" s="33"/>
    </row>
    <row r="24" spans="1:31" ht="24.95" customHeight="1">
      <c r="A24" s="16">
        <v>13</v>
      </c>
      <c r="B24" s="181"/>
      <c r="C24" s="182"/>
      <c r="D24" s="150"/>
      <c r="E24" s="150"/>
      <c r="F24" s="17"/>
      <c r="G24" s="34"/>
      <c r="H24" s="35"/>
      <c r="I24" s="33" t="str">
        <f t="shared" si="0"/>
        <v/>
      </c>
      <c r="J24" s="33"/>
      <c r="K24" s="33" t="s">
        <v>104</v>
      </c>
      <c r="L24" s="1">
        <f>COUNTIF($E$12:$E$211,"高2")</f>
        <v>0</v>
      </c>
      <c r="M24" s="33"/>
      <c r="N24" s="33"/>
      <c r="O24" s="33"/>
      <c r="P24" s="33"/>
      <c r="Q24" s="33"/>
      <c r="R24" s="33"/>
      <c r="S24" s="33"/>
      <c r="T24" s="33"/>
      <c r="U24" s="33"/>
      <c r="V24" s="33"/>
      <c r="W24" s="33"/>
      <c r="X24" s="33"/>
      <c r="Y24" s="33"/>
      <c r="Z24" s="33"/>
      <c r="AA24" s="33"/>
    </row>
    <row r="25" spans="1:31" ht="24.95" customHeight="1">
      <c r="A25" s="16">
        <v>14</v>
      </c>
      <c r="B25" s="181"/>
      <c r="C25" s="182"/>
      <c r="D25" s="150"/>
      <c r="E25" s="150"/>
      <c r="F25" s="17"/>
      <c r="G25" s="34"/>
      <c r="H25" s="35"/>
      <c r="I25" s="33" t="str">
        <f t="shared" si="0"/>
        <v/>
      </c>
      <c r="J25" s="33"/>
      <c r="K25" s="33" t="s">
        <v>105</v>
      </c>
      <c r="L25" s="1">
        <f>COUNTIF($E$12:$E$211,"高3")</f>
        <v>0</v>
      </c>
      <c r="M25" s="33"/>
      <c r="N25" s="33"/>
      <c r="O25" s="33"/>
      <c r="P25" s="33"/>
      <c r="Q25" s="33"/>
      <c r="R25" s="33"/>
      <c r="S25" s="33"/>
      <c r="T25" s="33"/>
      <c r="U25" s="33"/>
      <c r="V25" s="33"/>
      <c r="W25" s="33"/>
      <c r="X25" s="33"/>
      <c r="Y25" s="33"/>
      <c r="Z25" s="33"/>
      <c r="AA25" s="33"/>
    </row>
    <row r="26" spans="1:31" ht="24.95" customHeight="1" thickBot="1">
      <c r="A26" s="22">
        <v>15</v>
      </c>
      <c r="B26" s="177"/>
      <c r="C26" s="178"/>
      <c r="D26" s="151"/>
      <c r="E26" s="151"/>
      <c r="F26" s="24"/>
      <c r="G26" s="36"/>
      <c r="H26" s="37"/>
      <c r="I26" s="33" t="str">
        <f t="shared" si="0"/>
        <v/>
      </c>
      <c r="J26" s="33"/>
      <c r="K26" s="33" t="s">
        <v>106</v>
      </c>
      <c r="L26" s="1">
        <f>COUNTIF($E$12:$E$211,"大1")</f>
        <v>0</v>
      </c>
      <c r="M26" s="33"/>
      <c r="N26" s="33"/>
      <c r="O26" s="33"/>
      <c r="P26" s="33"/>
      <c r="Q26" s="33"/>
      <c r="R26" s="33"/>
      <c r="S26" s="33"/>
      <c r="T26" s="33"/>
      <c r="U26" s="33"/>
      <c r="V26" s="33"/>
      <c r="W26" s="33"/>
      <c r="X26" s="33"/>
      <c r="Y26" s="33"/>
      <c r="Z26" s="33"/>
      <c r="AA26" s="33"/>
    </row>
    <row r="27" spans="1:31" ht="24.95" customHeight="1">
      <c r="A27" s="25">
        <v>16</v>
      </c>
      <c r="B27" s="179"/>
      <c r="C27" s="180"/>
      <c r="D27" s="65"/>
      <c r="E27" s="65"/>
      <c r="F27" s="26"/>
      <c r="G27" s="38"/>
      <c r="H27" s="39"/>
      <c r="I27" s="33" t="str">
        <f t="shared" si="0"/>
        <v/>
      </c>
      <c r="J27" s="33"/>
      <c r="K27" s="33" t="s">
        <v>107</v>
      </c>
      <c r="L27" s="1">
        <f>COUNTIF($E$12:$E$211,"大2")</f>
        <v>0</v>
      </c>
      <c r="M27" s="33"/>
      <c r="N27" s="33"/>
      <c r="O27" s="33"/>
      <c r="P27" s="33"/>
      <c r="Q27" s="33"/>
      <c r="R27" s="33"/>
      <c r="S27" s="33"/>
      <c r="T27" s="33"/>
      <c r="U27" s="33"/>
      <c r="V27" s="33"/>
      <c r="W27" s="33"/>
      <c r="X27" s="33"/>
      <c r="Y27" s="33"/>
      <c r="Z27" s="33"/>
      <c r="AA27" s="33"/>
    </row>
    <row r="28" spans="1:31" ht="24.95" customHeight="1">
      <c r="A28" s="16">
        <v>17</v>
      </c>
      <c r="B28" s="181"/>
      <c r="C28" s="182"/>
      <c r="D28" s="150"/>
      <c r="E28" s="150"/>
      <c r="F28" s="17"/>
      <c r="G28" s="34"/>
      <c r="H28" s="35"/>
      <c r="I28" s="33" t="str">
        <f t="shared" si="0"/>
        <v/>
      </c>
      <c r="J28" s="33"/>
      <c r="K28" s="33" t="s">
        <v>108</v>
      </c>
      <c r="L28" s="1">
        <f>COUNTIF($E$12:$E$211,"大3")</f>
        <v>0</v>
      </c>
      <c r="M28" s="33"/>
      <c r="N28" s="33"/>
      <c r="O28" s="33"/>
      <c r="P28" s="33"/>
      <c r="Q28" s="33"/>
      <c r="R28" s="33"/>
      <c r="S28" s="33"/>
      <c r="T28" s="33"/>
      <c r="U28" s="33"/>
      <c r="V28" s="33"/>
      <c r="W28" s="33"/>
      <c r="X28" s="33"/>
      <c r="Y28" s="33"/>
      <c r="Z28" s="33"/>
      <c r="AA28" s="33"/>
    </row>
    <row r="29" spans="1:31" ht="24.95" customHeight="1">
      <c r="A29" s="16">
        <v>18</v>
      </c>
      <c r="B29" s="181"/>
      <c r="C29" s="182"/>
      <c r="D29" s="150"/>
      <c r="E29" s="150"/>
      <c r="F29" s="17"/>
      <c r="G29" s="34"/>
      <c r="H29" s="35"/>
      <c r="I29" s="33" t="str">
        <f t="shared" si="0"/>
        <v/>
      </c>
      <c r="J29" s="33"/>
      <c r="K29" s="33" t="s">
        <v>109</v>
      </c>
      <c r="L29" s="1">
        <f>COUNTIF($E$12:$E$211,"大4")</f>
        <v>0</v>
      </c>
      <c r="M29" s="33"/>
      <c r="N29" s="33"/>
      <c r="O29" s="33"/>
      <c r="P29" s="33"/>
      <c r="Q29" s="33"/>
      <c r="R29" s="33"/>
      <c r="S29" s="33"/>
      <c r="T29" s="33"/>
      <c r="U29" s="33"/>
      <c r="V29" s="33"/>
      <c r="W29" s="33"/>
      <c r="X29" s="33"/>
      <c r="Y29" s="33"/>
      <c r="Z29" s="33"/>
      <c r="AA29" s="33"/>
    </row>
    <row r="30" spans="1:31" ht="24.95" customHeight="1">
      <c r="A30" s="16">
        <v>19</v>
      </c>
      <c r="B30" s="181"/>
      <c r="C30" s="182"/>
      <c r="D30" s="150"/>
      <c r="E30" s="150"/>
      <c r="F30" s="17"/>
      <c r="G30" s="34"/>
      <c r="H30" s="35"/>
      <c r="I30" s="33" t="str">
        <f t="shared" si="0"/>
        <v/>
      </c>
      <c r="J30" s="33"/>
      <c r="K30" s="33"/>
      <c r="L30" s="33"/>
      <c r="M30" s="33"/>
      <c r="N30" s="33"/>
      <c r="O30" s="33"/>
      <c r="P30" s="33"/>
      <c r="Q30" s="33"/>
      <c r="R30" s="33"/>
      <c r="S30" s="33"/>
      <c r="T30" s="33"/>
      <c r="U30" s="33"/>
      <c r="V30" s="33"/>
      <c r="W30" s="33"/>
      <c r="X30" s="33"/>
      <c r="Y30" s="33"/>
      <c r="Z30" s="33"/>
      <c r="AA30" s="33"/>
    </row>
    <row r="31" spans="1:31" ht="24.95" customHeight="1" thickBot="1">
      <c r="A31" s="29">
        <v>20</v>
      </c>
      <c r="B31" s="183"/>
      <c r="C31" s="184"/>
      <c r="D31" s="30"/>
      <c r="E31" s="23"/>
      <c r="F31" s="31"/>
      <c r="G31" s="40"/>
      <c r="H31" s="41"/>
      <c r="I31" s="33" t="str">
        <f t="shared" si="0"/>
        <v/>
      </c>
      <c r="J31" s="33"/>
      <c r="K31" s="33"/>
      <c r="L31" s="33"/>
      <c r="M31" s="33"/>
      <c r="N31" s="33"/>
      <c r="O31" s="33"/>
      <c r="P31" s="33"/>
      <c r="Q31" s="33"/>
      <c r="R31" s="33"/>
      <c r="S31" s="33"/>
      <c r="T31" s="33"/>
      <c r="U31" s="33"/>
      <c r="V31" s="33"/>
      <c r="W31" s="33"/>
      <c r="X31" s="33"/>
      <c r="Y31" s="33"/>
      <c r="Z31" s="33"/>
      <c r="AA31" s="33"/>
    </row>
    <row r="32" spans="1:31" ht="24.95" customHeight="1" thickTop="1">
      <c r="A32" s="25">
        <v>21</v>
      </c>
      <c r="B32" s="186"/>
      <c r="C32" s="187"/>
      <c r="D32" s="64"/>
      <c r="E32" s="64"/>
      <c r="F32" s="26"/>
      <c r="G32" s="38"/>
      <c r="H32" s="39"/>
      <c r="I32" s="33" t="str">
        <f t="shared" si="0"/>
        <v/>
      </c>
      <c r="J32" s="33"/>
      <c r="K32" s="33"/>
      <c r="L32" s="33"/>
      <c r="M32" s="33"/>
      <c r="N32" s="33"/>
      <c r="O32" s="33"/>
      <c r="P32" s="33"/>
      <c r="Q32" s="33"/>
      <c r="R32" s="33"/>
      <c r="S32" s="33"/>
      <c r="T32" s="33"/>
      <c r="U32" s="33"/>
      <c r="V32" s="33"/>
      <c r="W32" s="33"/>
      <c r="X32" s="33"/>
      <c r="Y32" s="33"/>
      <c r="Z32" s="33"/>
      <c r="AA32" s="33"/>
    </row>
    <row r="33" spans="1:27" ht="24.95" customHeight="1">
      <c r="A33" s="16">
        <v>22</v>
      </c>
      <c r="B33" s="181"/>
      <c r="C33" s="182"/>
      <c r="D33" s="150"/>
      <c r="E33" s="150"/>
      <c r="F33" s="17"/>
      <c r="G33" s="34"/>
      <c r="H33" s="35"/>
      <c r="I33" s="33" t="str">
        <f t="shared" si="0"/>
        <v/>
      </c>
      <c r="J33" s="33"/>
      <c r="K33" s="33"/>
      <c r="L33" s="33"/>
      <c r="M33" s="33"/>
      <c r="N33" s="33"/>
      <c r="O33" s="33"/>
      <c r="P33" s="33"/>
      <c r="Q33" s="33"/>
      <c r="R33" s="33"/>
      <c r="S33" s="33"/>
      <c r="T33" s="33"/>
      <c r="U33" s="33"/>
      <c r="V33" s="33"/>
      <c r="W33" s="33"/>
      <c r="X33" s="33"/>
      <c r="Y33" s="33"/>
      <c r="Z33" s="33"/>
      <c r="AA33" s="33"/>
    </row>
    <row r="34" spans="1:27" ht="24.95" customHeight="1">
      <c r="A34" s="16">
        <v>23</v>
      </c>
      <c r="B34" s="181"/>
      <c r="C34" s="182"/>
      <c r="D34" s="150"/>
      <c r="E34" s="150"/>
      <c r="F34" s="17"/>
      <c r="G34" s="34"/>
      <c r="H34" s="35"/>
      <c r="I34" s="33" t="str">
        <f t="shared" si="0"/>
        <v/>
      </c>
      <c r="J34" s="33"/>
      <c r="K34" s="33"/>
      <c r="L34" s="33"/>
      <c r="M34" s="33"/>
      <c r="N34" s="33"/>
      <c r="O34" s="33"/>
      <c r="P34" s="33"/>
      <c r="Q34" s="33"/>
      <c r="R34" s="33"/>
      <c r="S34" s="33"/>
      <c r="T34" s="33"/>
      <c r="U34" s="33"/>
      <c r="V34" s="33"/>
      <c r="W34" s="33"/>
      <c r="X34" s="33"/>
      <c r="Y34" s="33"/>
      <c r="Z34" s="33"/>
      <c r="AA34" s="33"/>
    </row>
    <row r="35" spans="1:27" ht="24.95" customHeight="1">
      <c r="A35" s="16">
        <v>24</v>
      </c>
      <c r="B35" s="181"/>
      <c r="C35" s="182"/>
      <c r="D35" s="150"/>
      <c r="E35" s="150"/>
      <c r="F35" s="17"/>
      <c r="G35" s="34"/>
      <c r="H35" s="35"/>
      <c r="I35" s="33" t="str">
        <f t="shared" si="0"/>
        <v/>
      </c>
      <c r="J35" s="33"/>
      <c r="K35" s="33"/>
      <c r="L35" s="33"/>
      <c r="M35" s="33"/>
      <c r="N35" s="33"/>
      <c r="O35" s="33"/>
      <c r="P35" s="33"/>
      <c r="Q35" s="33"/>
      <c r="R35" s="33"/>
      <c r="S35" s="33"/>
      <c r="T35" s="33"/>
      <c r="U35" s="33"/>
      <c r="V35" s="33"/>
      <c r="W35" s="33"/>
      <c r="X35" s="33"/>
      <c r="Y35" s="33"/>
      <c r="Z35" s="33"/>
      <c r="AA35" s="33"/>
    </row>
    <row r="36" spans="1:27" ht="24.95" customHeight="1" thickBot="1">
      <c r="A36" s="22">
        <v>25</v>
      </c>
      <c r="B36" s="177"/>
      <c r="C36" s="178"/>
      <c r="D36" s="151"/>
      <c r="E36" s="151"/>
      <c r="F36" s="24"/>
      <c r="G36" s="36"/>
      <c r="H36" s="37"/>
      <c r="I36" s="33" t="str">
        <f t="shared" si="0"/>
        <v/>
      </c>
      <c r="J36" s="33"/>
      <c r="K36" s="33"/>
      <c r="L36" s="33"/>
      <c r="M36" s="33"/>
      <c r="N36" s="33"/>
      <c r="O36" s="33"/>
      <c r="P36" s="33"/>
      <c r="Q36" s="33"/>
      <c r="R36" s="33"/>
      <c r="S36" s="33"/>
      <c r="T36" s="33"/>
      <c r="U36" s="33"/>
      <c r="V36" s="33"/>
      <c r="W36" s="33"/>
      <c r="X36" s="33"/>
      <c r="Y36" s="33"/>
      <c r="Z36" s="33"/>
      <c r="AA36" s="33"/>
    </row>
    <row r="37" spans="1:27" ht="24.95" customHeight="1">
      <c r="A37" s="25">
        <v>26</v>
      </c>
      <c r="B37" s="179"/>
      <c r="C37" s="180"/>
      <c r="D37" s="65"/>
      <c r="E37" s="65"/>
      <c r="F37" s="26"/>
      <c r="G37" s="38"/>
      <c r="H37" s="39"/>
      <c r="I37" s="33" t="str">
        <f t="shared" si="0"/>
        <v/>
      </c>
      <c r="J37" s="33"/>
      <c r="K37" s="33"/>
      <c r="L37" s="33"/>
      <c r="M37" s="33"/>
      <c r="N37" s="33"/>
      <c r="O37" s="33"/>
      <c r="P37" s="33"/>
      <c r="Q37" s="33"/>
      <c r="R37" s="33"/>
      <c r="S37" s="33"/>
      <c r="T37" s="33"/>
      <c r="U37" s="33"/>
      <c r="V37" s="33"/>
      <c r="W37" s="33"/>
      <c r="X37" s="33"/>
      <c r="Y37" s="33"/>
      <c r="Z37" s="33"/>
      <c r="AA37" s="33"/>
    </row>
    <row r="38" spans="1:27" ht="24.95" customHeight="1">
      <c r="A38" s="16">
        <v>27</v>
      </c>
      <c r="B38" s="181"/>
      <c r="C38" s="182"/>
      <c r="D38" s="150"/>
      <c r="E38" s="150"/>
      <c r="F38" s="17"/>
      <c r="G38" s="34"/>
      <c r="H38" s="35"/>
      <c r="I38" s="33" t="str">
        <f t="shared" si="0"/>
        <v/>
      </c>
      <c r="J38" s="33"/>
      <c r="K38" s="33"/>
      <c r="L38" s="33"/>
      <c r="M38" s="33"/>
      <c r="N38" s="33"/>
      <c r="O38" s="33"/>
      <c r="P38" s="33"/>
      <c r="Q38" s="33"/>
      <c r="R38" s="33"/>
      <c r="S38" s="33"/>
      <c r="T38" s="33"/>
      <c r="U38" s="33"/>
      <c r="V38" s="33"/>
      <c r="W38" s="33"/>
      <c r="X38" s="33"/>
      <c r="Y38" s="33"/>
      <c r="Z38" s="33"/>
      <c r="AA38" s="33"/>
    </row>
    <row r="39" spans="1:27" ht="24.95" customHeight="1">
      <c r="A39" s="16">
        <v>28</v>
      </c>
      <c r="B39" s="181"/>
      <c r="C39" s="182"/>
      <c r="D39" s="150"/>
      <c r="E39" s="150"/>
      <c r="F39" s="17"/>
      <c r="G39" s="34"/>
      <c r="H39" s="35"/>
      <c r="I39" s="33" t="str">
        <f t="shared" si="0"/>
        <v/>
      </c>
      <c r="J39" s="33"/>
      <c r="K39" s="33"/>
      <c r="L39" s="33"/>
      <c r="M39" s="33"/>
      <c r="N39" s="33"/>
      <c r="O39" s="33"/>
      <c r="P39" s="33"/>
      <c r="Q39" s="33"/>
      <c r="R39" s="33"/>
      <c r="S39" s="33"/>
      <c r="T39" s="33"/>
      <c r="U39" s="33"/>
      <c r="V39" s="33"/>
      <c r="W39" s="33"/>
      <c r="X39" s="33"/>
      <c r="Y39" s="33"/>
      <c r="Z39" s="33"/>
      <c r="AA39" s="33"/>
    </row>
    <row r="40" spans="1:27" ht="24.95" customHeight="1">
      <c r="A40" s="16">
        <v>29</v>
      </c>
      <c r="B40" s="181"/>
      <c r="C40" s="182"/>
      <c r="D40" s="150"/>
      <c r="E40" s="150"/>
      <c r="F40" s="17"/>
      <c r="G40" s="34"/>
      <c r="H40" s="35"/>
      <c r="I40" s="33" t="str">
        <f t="shared" si="0"/>
        <v/>
      </c>
      <c r="J40" s="33"/>
      <c r="K40" s="33"/>
      <c r="L40" s="33"/>
      <c r="M40" s="33"/>
      <c r="N40" s="33"/>
      <c r="O40" s="33"/>
      <c r="P40" s="33"/>
      <c r="Q40" s="33"/>
      <c r="R40" s="33"/>
      <c r="S40" s="33"/>
      <c r="T40" s="33"/>
      <c r="U40" s="33"/>
      <c r="V40" s="33"/>
      <c r="W40" s="33"/>
      <c r="X40" s="33"/>
      <c r="Y40" s="33"/>
      <c r="Z40" s="33"/>
      <c r="AA40" s="33"/>
    </row>
    <row r="41" spans="1:27" ht="24.95" customHeight="1" thickBot="1">
      <c r="A41" s="29">
        <v>30</v>
      </c>
      <c r="B41" s="183"/>
      <c r="C41" s="184"/>
      <c r="D41" s="23"/>
      <c r="E41" s="23"/>
      <c r="F41" s="31"/>
      <c r="G41" s="40"/>
      <c r="H41" s="41"/>
      <c r="I41" s="33" t="str">
        <f t="shared" si="0"/>
        <v/>
      </c>
      <c r="J41" s="33"/>
      <c r="K41" s="33"/>
      <c r="L41" s="33"/>
      <c r="M41" s="33"/>
      <c r="N41" s="33"/>
      <c r="O41" s="33"/>
      <c r="P41" s="33"/>
      <c r="Q41" s="33"/>
      <c r="R41" s="33"/>
      <c r="S41" s="33"/>
      <c r="T41" s="33"/>
      <c r="U41" s="33"/>
      <c r="V41" s="33"/>
      <c r="W41" s="33"/>
      <c r="X41" s="33"/>
      <c r="Y41" s="33"/>
      <c r="Z41" s="33"/>
      <c r="AA41" s="33"/>
    </row>
    <row r="42" spans="1:27" ht="24.95" customHeight="1" thickTop="1">
      <c r="A42" s="25">
        <v>31</v>
      </c>
      <c r="B42" s="186"/>
      <c r="C42" s="187"/>
      <c r="D42" s="64"/>
      <c r="E42" s="64"/>
      <c r="F42" s="26"/>
      <c r="G42" s="38"/>
      <c r="H42" s="39"/>
      <c r="I42" s="33" t="str">
        <f t="shared" si="0"/>
        <v/>
      </c>
      <c r="J42" s="33"/>
      <c r="K42" s="33"/>
      <c r="L42" s="33"/>
      <c r="M42" s="33"/>
      <c r="N42" s="33"/>
      <c r="O42" s="33"/>
      <c r="P42" s="33"/>
      <c r="Q42" s="33"/>
      <c r="R42" s="33"/>
      <c r="S42" s="33"/>
      <c r="T42" s="33"/>
      <c r="U42" s="33"/>
      <c r="V42" s="33"/>
      <c r="W42" s="33"/>
      <c r="X42" s="33"/>
      <c r="Y42" s="33"/>
      <c r="Z42" s="33"/>
      <c r="AA42" s="33"/>
    </row>
    <row r="43" spans="1:27" ht="24.95" customHeight="1">
      <c r="A43" s="16">
        <v>32</v>
      </c>
      <c r="B43" s="181"/>
      <c r="C43" s="182"/>
      <c r="D43" s="150"/>
      <c r="E43" s="150"/>
      <c r="F43" s="17"/>
      <c r="G43" s="34"/>
      <c r="H43" s="35"/>
      <c r="I43" s="33" t="str">
        <f t="shared" si="0"/>
        <v/>
      </c>
      <c r="J43" s="33"/>
      <c r="K43" s="33"/>
      <c r="L43" s="33"/>
      <c r="M43" s="33"/>
      <c r="N43" s="33"/>
      <c r="O43" s="33"/>
      <c r="P43" s="33"/>
      <c r="Q43" s="33"/>
      <c r="R43" s="33"/>
      <c r="S43" s="33"/>
      <c r="T43" s="33"/>
      <c r="U43" s="33"/>
      <c r="V43" s="33"/>
      <c r="W43" s="33"/>
      <c r="X43" s="33"/>
      <c r="Y43" s="33"/>
      <c r="Z43" s="33"/>
      <c r="AA43" s="33"/>
    </row>
    <row r="44" spans="1:27" ht="24.95" customHeight="1">
      <c r="A44" s="16">
        <v>33</v>
      </c>
      <c r="B44" s="181"/>
      <c r="C44" s="182"/>
      <c r="D44" s="150"/>
      <c r="E44" s="150"/>
      <c r="F44" s="17"/>
      <c r="G44" s="34"/>
      <c r="H44" s="35"/>
      <c r="I44" s="33" t="str">
        <f t="shared" ref="I44:I75" si="1">IF(B44="","",IF(H44="",1,H44))</f>
        <v/>
      </c>
      <c r="J44" s="33"/>
      <c r="K44" s="33"/>
      <c r="L44" s="33"/>
      <c r="M44" s="33"/>
      <c r="N44" s="33"/>
      <c r="O44" s="33"/>
      <c r="P44" s="33"/>
      <c r="Q44" s="33"/>
      <c r="R44" s="33"/>
      <c r="S44" s="33"/>
      <c r="T44" s="33"/>
      <c r="U44" s="33"/>
      <c r="V44" s="33"/>
      <c r="W44" s="33"/>
      <c r="X44" s="33"/>
      <c r="Y44" s="33"/>
      <c r="Z44" s="33"/>
      <c r="AA44" s="33"/>
    </row>
    <row r="45" spans="1:27" ht="24.95" customHeight="1">
      <c r="A45" s="16">
        <v>34</v>
      </c>
      <c r="B45" s="181"/>
      <c r="C45" s="182"/>
      <c r="D45" s="150"/>
      <c r="E45" s="150"/>
      <c r="F45" s="17"/>
      <c r="G45" s="34"/>
      <c r="H45" s="35"/>
      <c r="I45" s="33" t="str">
        <f t="shared" si="1"/>
        <v/>
      </c>
      <c r="J45" s="33"/>
      <c r="K45" s="33"/>
      <c r="L45" s="33"/>
      <c r="M45" s="33"/>
      <c r="N45" s="33"/>
      <c r="O45" s="33"/>
      <c r="P45" s="33"/>
      <c r="Q45" s="33"/>
      <c r="R45" s="33"/>
      <c r="S45" s="33"/>
      <c r="T45" s="33"/>
      <c r="U45" s="33"/>
      <c r="V45" s="33"/>
      <c r="W45" s="33"/>
      <c r="X45" s="33"/>
      <c r="Y45" s="33"/>
      <c r="Z45" s="33"/>
      <c r="AA45" s="33"/>
    </row>
    <row r="46" spans="1:27" ht="24.95" customHeight="1" thickBot="1">
      <c r="A46" s="22">
        <v>35</v>
      </c>
      <c r="B46" s="177"/>
      <c r="C46" s="178"/>
      <c r="D46" s="151"/>
      <c r="E46" s="151"/>
      <c r="F46" s="24"/>
      <c r="G46" s="36"/>
      <c r="H46" s="37"/>
      <c r="I46" s="33" t="str">
        <f t="shared" si="1"/>
        <v/>
      </c>
      <c r="J46" s="33"/>
      <c r="K46" s="33"/>
      <c r="L46" s="33"/>
      <c r="M46" s="33"/>
      <c r="N46" s="33"/>
      <c r="O46" s="33"/>
      <c r="P46" s="33"/>
      <c r="Q46" s="33"/>
      <c r="R46" s="33"/>
      <c r="S46" s="33"/>
      <c r="T46" s="33"/>
      <c r="U46" s="33"/>
      <c r="V46" s="33"/>
      <c r="W46" s="33"/>
      <c r="X46" s="33"/>
      <c r="Y46" s="33"/>
      <c r="Z46" s="33"/>
      <c r="AA46" s="33"/>
    </row>
    <row r="47" spans="1:27" ht="24.95" customHeight="1">
      <c r="A47" s="25">
        <v>36</v>
      </c>
      <c r="B47" s="179"/>
      <c r="C47" s="180"/>
      <c r="D47" s="65"/>
      <c r="E47" s="65"/>
      <c r="F47" s="26"/>
      <c r="G47" s="38"/>
      <c r="H47" s="39"/>
      <c r="I47" s="33" t="str">
        <f t="shared" si="1"/>
        <v/>
      </c>
      <c r="J47" s="33"/>
      <c r="K47" s="33"/>
      <c r="L47" s="33"/>
      <c r="M47" s="33"/>
      <c r="N47" s="33"/>
      <c r="O47" s="33"/>
      <c r="P47" s="33"/>
      <c r="Q47" s="33"/>
      <c r="R47" s="33"/>
      <c r="S47" s="33"/>
      <c r="T47" s="33"/>
      <c r="U47" s="33"/>
      <c r="V47" s="33"/>
      <c r="W47" s="33"/>
      <c r="X47" s="33"/>
      <c r="Y47" s="33"/>
      <c r="Z47" s="33"/>
      <c r="AA47" s="33"/>
    </row>
    <row r="48" spans="1:27" ht="24.95" customHeight="1">
      <c r="A48" s="16">
        <v>37</v>
      </c>
      <c r="B48" s="181"/>
      <c r="C48" s="182"/>
      <c r="D48" s="150"/>
      <c r="E48" s="150"/>
      <c r="F48" s="17"/>
      <c r="G48" s="34"/>
      <c r="H48" s="35"/>
      <c r="I48" s="33" t="str">
        <f t="shared" si="1"/>
        <v/>
      </c>
      <c r="J48" s="33"/>
      <c r="K48" s="33"/>
      <c r="L48" s="33"/>
      <c r="M48" s="33"/>
      <c r="N48" s="33"/>
      <c r="O48" s="33"/>
      <c r="P48" s="33"/>
      <c r="Q48" s="33"/>
      <c r="R48" s="33"/>
      <c r="S48" s="33"/>
      <c r="T48" s="33"/>
      <c r="U48" s="33"/>
      <c r="V48" s="33"/>
      <c r="W48" s="33"/>
      <c r="X48" s="33"/>
      <c r="Y48" s="33"/>
      <c r="Z48" s="33"/>
      <c r="AA48" s="33"/>
    </row>
    <row r="49" spans="1:27" ht="24.95" customHeight="1">
      <c r="A49" s="16">
        <v>38</v>
      </c>
      <c r="B49" s="181"/>
      <c r="C49" s="182"/>
      <c r="D49" s="150"/>
      <c r="E49" s="150"/>
      <c r="F49" s="17"/>
      <c r="G49" s="34"/>
      <c r="H49" s="35"/>
      <c r="I49" s="33" t="str">
        <f t="shared" si="1"/>
        <v/>
      </c>
      <c r="J49" s="33"/>
      <c r="K49" s="33"/>
      <c r="L49" s="33"/>
      <c r="M49" s="33"/>
      <c r="N49" s="33"/>
      <c r="O49" s="33"/>
      <c r="P49" s="33"/>
      <c r="Q49" s="33"/>
      <c r="R49" s="33"/>
      <c r="S49" s="33"/>
      <c r="T49" s="33"/>
      <c r="U49" s="33"/>
      <c r="V49" s="33"/>
      <c r="W49" s="33"/>
      <c r="X49" s="33"/>
      <c r="Y49" s="33"/>
      <c r="Z49" s="33"/>
      <c r="AA49" s="33"/>
    </row>
    <row r="50" spans="1:27" ht="24.95" customHeight="1">
      <c r="A50" s="16">
        <v>39</v>
      </c>
      <c r="B50" s="181"/>
      <c r="C50" s="182"/>
      <c r="D50" s="150"/>
      <c r="E50" s="150"/>
      <c r="F50" s="17"/>
      <c r="G50" s="34"/>
      <c r="H50" s="35"/>
      <c r="I50" s="33" t="str">
        <f t="shared" si="1"/>
        <v/>
      </c>
      <c r="J50" s="33"/>
      <c r="K50" s="33"/>
      <c r="L50" s="33"/>
      <c r="M50" s="33"/>
      <c r="N50" s="33"/>
      <c r="O50" s="33"/>
      <c r="P50" s="33"/>
      <c r="Q50" s="33"/>
      <c r="R50" s="33"/>
      <c r="S50" s="33"/>
      <c r="T50" s="33"/>
      <c r="U50" s="33"/>
      <c r="V50" s="33"/>
      <c r="W50" s="33"/>
      <c r="X50" s="33"/>
      <c r="Y50" s="33"/>
      <c r="Z50" s="33"/>
      <c r="AA50" s="33"/>
    </row>
    <row r="51" spans="1:27" ht="24.95" customHeight="1" thickBot="1">
      <c r="A51" s="29">
        <v>40</v>
      </c>
      <c r="B51" s="183"/>
      <c r="C51" s="184"/>
      <c r="D51" s="23"/>
      <c r="E51" s="23"/>
      <c r="F51" s="31"/>
      <c r="G51" s="40"/>
      <c r="H51" s="41"/>
      <c r="I51" s="33" t="str">
        <f t="shared" si="1"/>
        <v/>
      </c>
      <c r="J51" s="33"/>
      <c r="K51" s="33"/>
      <c r="L51" s="33"/>
      <c r="M51" s="33"/>
      <c r="N51" s="33"/>
      <c r="O51" s="33"/>
      <c r="P51" s="33"/>
      <c r="Q51" s="33"/>
      <c r="R51" s="33"/>
      <c r="S51" s="33"/>
      <c r="T51" s="33"/>
      <c r="U51" s="33"/>
      <c r="V51" s="33"/>
      <c r="W51" s="33"/>
      <c r="X51" s="33"/>
      <c r="Y51" s="33"/>
      <c r="Z51" s="33"/>
      <c r="AA51" s="33"/>
    </row>
    <row r="52" spans="1:27" ht="24.95" customHeight="1" thickTop="1">
      <c r="A52" s="25">
        <v>41</v>
      </c>
      <c r="B52" s="186"/>
      <c r="C52" s="187"/>
      <c r="D52" s="64"/>
      <c r="E52" s="64"/>
      <c r="F52" s="26"/>
      <c r="G52" s="38"/>
      <c r="H52" s="39"/>
      <c r="I52" s="33" t="str">
        <f t="shared" si="1"/>
        <v/>
      </c>
      <c r="J52" s="33"/>
      <c r="K52" s="33"/>
      <c r="L52" s="33"/>
      <c r="M52" s="33"/>
      <c r="N52" s="33"/>
      <c r="O52" s="33"/>
      <c r="P52" s="33"/>
      <c r="Q52" s="33"/>
      <c r="R52" s="33"/>
      <c r="S52" s="33"/>
      <c r="T52" s="33"/>
      <c r="U52" s="33"/>
      <c r="V52" s="33"/>
      <c r="W52" s="33"/>
      <c r="X52" s="33"/>
      <c r="Y52" s="33"/>
      <c r="Z52" s="33"/>
      <c r="AA52" s="33"/>
    </row>
    <row r="53" spans="1:27" ht="24.95" customHeight="1">
      <c r="A53" s="16">
        <v>42</v>
      </c>
      <c r="B53" s="181"/>
      <c r="C53" s="182"/>
      <c r="D53" s="150"/>
      <c r="E53" s="150"/>
      <c r="F53" s="17"/>
      <c r="G53" s="34"/>
      <c r="H53" s="35"/>
      <c r="I53" s="33" t="str">
        <f t="shared" si="1"/>
        <v/>
      </c>
      <c r="J53" s="33"/>
      <c r="K53" s="33"/>
      <c r="L53" s="33"/>
      <c r="M53" s="33"/>
      <c r="N53" s="33"/>
      <c r="O53" s="33"/>
      <c r="P53" s="33"/>
      <c r="Q53" s="33"/>
      <c r="R53" s="33"/>
      <c r="S53" s="33"/>
      <c r="T53" s="33"/>
      <c r="U53" s="33"/>
      <c r="V53" s="33"/>
      <c r="W53" s="33"/>
      <c r="X53" s="33"/>
      <c r="Y53" s="33"/>
      <c r="Z53" s="33"/>
      <c r="AA53" s="33"/>
    </row>
    <row r="54" spans="1:27" ht="24.95" customHeight="1">
      <c r="A54" s="16">
        <v>43</v>
      </c>
      <c r="B54" s="181"/>
      <c r="C54" s="182"/>
      <c r="D54" s="150"/>
      <c r="E54" s="150"/>
      <c r="F54" s="17"/>
      <c r="G54" s="34"/>
      <c r="H54" s="35"/>
      <c r="I54" s="33" t="str">
        <f t="shared" si="1"/>
        <v/>
      </c>
      <c r="J54" s="33"/>
      <c r="K54" s="33"/>
      <c r="L54" s="33"/>
      <c r="M54" s="33"/>
      <c r="N54" s="33"/>
      <c r="O54" s="33"/>
      <c r="P54" s="33"/>
      <c r="Q54" s="33"/>
      <c r="R54" s="33"/>
      <c r="S54" s="33"/>
      <c r="T54" s="33"/>
      <c r="U54" s="33"/>
      <c r="V54" s="33"/>
      <c r="W54" s="33"/>
      <c r="X54" s="33"/>
      <c r="Y54" s="33"/>
      <c r="Z54" s="33"/>
      <c r="AA54" s="33"/>
    </row>
    <row r="55" spans="1:27" ht="24.95" customHeight="1">
      <c r="A55" s="16">
        <v>44</v>
      </c>
      <c r="B55" s="181"/>
      <c r="C55" s="182"/>
      <c r="D55" s="150"/>
      <c r="E55" s="150"/>
      <c r="F55" s="17"/>
      <c r="G55" s="34"/>
      <c r="H55" s="35"/>
      <c r="I55" s="33" t="str">
        <f t="shared" si="1"/>
        <v/>
      </c>
      <c r="J55" s="33"/>
      <c r="K55" s="33"/>
      <c r="L55" s="33"/>
      <c r="M55" s="33"/>
      <c r="N55" s="33"/>
      <c r="O55" s="33"/>
      <c r="P55" s="33"/>
      <c r="Q55" s="33"/>
      <c r="R55" s="33"/>
      <c r="S55" s="33"/>
      <c r="T55" s="33"/>
      <c r="U55" s="33"/>
      <c r="V55" s="33"/>
      <c r="W55" s="33"/>
      <c r="X55" s="33"/>
      <c r="Y55" s="33"/>
      <c r="Z55" s="33"/>
      <c r="AA55" s="33"/>
    </row>
    <row r="56" spans="1:27" ht="24.95" customHeight="1" thickBot="1">
      <c r="A56" s="22">
        <v>45</v>
      </c>
      <c r="B56" s="177"/>
      <c r="C56" s="178"/>
      <c r="D56" s="151"/>
      <c r="E56" s="151"/>
      <c r="F56" s="24"/>
      <c r="G56" s="36"/>
      <c r="H56" s="37"/>
      <c r="I56" s="33" t="str">
        <f t="shared" si="1"/>
        <v/>
      </c>
      <c r="J56" s="33"/>
      <c r="K56" s="33"/>
      <c r="L56" s="33"/>
      <c r="M56" s="33"/>
      <c r="N56" s="33"/>
      <c r="O56" s="33"/>
      <c r="P56" s="33"/>
      <c r="Q56" s="33"/>
      <c r="R56" s="33"/>
      <c r="S56" s="33"/>
      <c r="T56" s="33"/>
      <c r="U56" s="33"/>
      <c r="V56" s="33"/>
      <c r="W56" s="33"/>
      <c r="X56" s="33"/>
      <c r="Y56" s="33"/>
      <c r="Z56" s="33"/>
      <c r="AA56" s="33"/>
    </row>
    <row r="57" spans="1:27" ht="24.95" customHeight="1">
      <c r="A57" s="25">
        <v>46</v>
      </c>
      <c r="B57" s="179"/>
      <c r="C57" s="180"/>
      <c r="D57" s="65"/>
      <c r="E57" s="65"/>
      <c r="F57" s="26"/>
      <c r="G57" s="38"/>
      <c r="H57" s="39"/>
      <c r="I57" s="33" t="str">
        <f t="shared" si="1"/>
        <v/>
      </c>
      <c r="J57" s="33"/>
      <c r="K57" s="33"/>
      <c r="L57" s="33"/>
      <c r="M57" s="33"/>
      <c r="N57" s="33"/>
      <c r="O57" s="33"/>
      <c r="P57" s="33"/>
      <c r="Q57" s="33"/>
      <c r="R57" s="33"/>
      <c r="S57" s="33"/>
      <c r="T57" s="33"/>
      <c r="U57" s="33"/>
      <c r="V57" s="33"/>
      <c r="W57" s="33"/>
      <c r="X57" s="33"/>
      <c r="Y57" s="33"/>
      <c r="Z57" s="33"/>
      <c r="AA57" s="33"/>
    </row>
    <row r="58" spans="1:27" ht="24.95" customHeight="1">
      <c r="A58" s="16">
        <v>47</v>
      </c>
      <c r="B58" s="181"/>
      <c r="C58" s="182"/>
      <c r="D58" s="150"/>
      <c r="E58" s="150"/>
      <c r="F58" s="17"/>
      <c r="G58" s="34"/>
      <c r="H58" s="35"/>
      <c r="I58" s="33" t="str">
        <f t="shared" si="1"/>
        <v/>
      </c>
      <c r="J58" s="33"/>
      <c r="K58" s="33"/>
      <c r="L58" s="33"/>
      <c r="M58" s="33"/>
      <c r="N58" s="33"/>
      <c r="O58" s="33"/>
      <c r="P58" s="33"/>
      <c r="Q58" s="33"/>
      <c r="R58" s="33"/>
      <c r="S58" s="33"/>
      <c r="T58" s="33"/>
      <c r="U58" s="33"/>
      <c r="V58" s="33"/>
      <c r="W58" s="33"/>
      <c r="X58" s="33"/>
      <c r="Y58" s="33"/>
      <c r="Z58" s="33"/>
      <c r="AA58" s="33"/>
    </row>
    <row r="59" spans="1:27" ht="24.95" customHeight="1">
      <c r="A59" s="16">
        <v>48</v>
      </c>
      <c r="B59" s="181"/>
      <c r="C59" s="182"/>
      <c r="D59" s="150"/>
      <c r="E59" s="150"/>
      <c r="F59" s="17"/>
      <c r="G59" s="34"/>
      <c r="H59" s="35"/>
      <c r="I59" s="33" t="str">
        <f t="shared" si="1"/>
        <v/>
      </c>
      <c r="J59" s="33"/>
      <c r="K59" s="33"/>
      <c r="L59" s="33"/>
      <c r="M59" s="33"/>
      <c r="N59" s="33"/>
      <c r="O59" s="33"/>
      <c r="P59" s="33"/>
      <c r="Q59" s="33"/>
      <c r="R59" s="33"/>
      <c r="S59" s="33"/>
      <c r="T59" s="33"/>
      <c r="U59" s="33"/>
      <c r="V59" s="33"/>
      <c r="W59" s="33"/>
      <c r="X59" s="33"/>
      <c r="Y59" s="33"/>
      <c r="Z59" s="33"/>
      <c r="AA59" s="33"/>
    </row>
    <row r="60" spans="1:27" ht="24.95" customHeight="1">
      <c r="A60" s="16">
        <v>49</v>
      </c>
      <c r="B60" s="181"/>
      <c r="C60" s="182"/>
      <c r="D60" s="150"/>
      <c r="E60" s="150"/>
      <c r="F60" s="17"/>
      <c r="G60" s="34"/>
      <c r="H60" s="35"/>
      <c r="I60" s="33" t="str">
        <f t="shared" si="1"/>
        <v/>
      </c>
      <c r="J60" s="33"/>
      <c r="K60" s="33"/>
      <c r="L60" s="33"/>
      <c r="M60" s="33"/>
      <c r="N60" s="33"/>
      <c r="O60" s="33"/>
      <c r="P60" s="33"/>
      <c r="Q60" s="33"/>
      <c r="R60" s="33"/>
      <c r="S60" s="33"/>
      <c r="T60" s="33"/>
      <c r="U60" s="33"/>
      <c r="V60" s="33"/>
      <c r="W60" s="33"/>
      <c r="X60" s="33"/>
      <c r="Y60" s="33"/>
      <c r="Z60" s="33"/>
      <c r="AA60" s="33"/>
    </row>
    <row r="61" spans="1:27" ht="24.95" customHeight="1" thickBot="1">
      <c r="A61" s="29">
        <v>50</v>
      </c>
      <c r="B61" s="183"/>
      <c r="C61" s="184"/>
      <c r="D61" s="23"/>
      <c r="E61" s="23"/>
      <c r="F61" s="31"/>
      <c r="G61" s="40"/>
      <c r="H61" s="41"/>
      <c r="I61" s="33" t="str">
        <f t="shared" si="1"/>
        <v/>
      </c>
      <c r="J61" s="33"/>
      <c r="K61" s="33"/>
      <c r="L61" s="33"/>
      <c r="M61" s="33"/>
      <c r="N61" s="33"/>
      <c r="O61" s="33"/>
      <c r="P61" s="33"/>
      <c r="Q61" s="33"/>
      <c r="R61" s="33"/>
      <c r="S61" s="33"/>
      <c r="T61" s="33"/>
      <c r="U61" s="33"/>
      <c r="V61" s="33"/>
      <c r="W61" s="33"/>
      <c r="X61" s="33"/>
      <c r="Y61" s="33"/>
      <c r="Z61" s="33"/>
      <c r="AA61" s="33"/>
    </row>
    <row r="62" spans="1:27" ht="24.95" customHeight="1" thickTop="1">
      <c r="A62" s="25">
        <v>51</v>
      </c>
      <c r="B62" s="186"/>
      <c r="C62" s="187"/>
      <c r="D62" s="64"/>
      <c r="E62" s="64"/>
      <c r="F62" s="26"/>
      <c r="G62" s="38"/>
      <c r="H62" s="39"/>
      <c r="I62" s="33" t="str">
        <f t="shared" si="1"/>
        <v/>
      </c>
      <c r="J62" s="33"/>
      <c r="K62" s="33"/>
      <c r="L62" s="33"/>
      <c r="M62" s="33"/>
      <c r="N62" s="33"/>
      <c r="O62" s="33"/>
      <c r="P62" s="33"/>
      <c r="Q62" s="33"/>
      <c r="R62" s="33"/>
      <c r="S62" s="33"/>
      <c r="T62" s="33"/>
      <c r="U62" s="33"/>
      <c r="V62" s="33"/>
      <c r="W62" s="33"/>
      <c r="X62" s="33"/>
      <c r="Y62" s="33"/>
      <c r="Z62" s="33"/>
      <c r="AA62" s="33"/>
    </row>
    <row r="63" spans="1:27" ht="24.95" customHeight="1">
      <c r="A63" s="16">
        <v>52</v>
      </c>
      <c r="B63" s="181"/>
      <c r="C63" s="182"/>
      <c r="D63" s="150"/>
      <c r="E63" s="150"/>
      <c r="F63" s="17"/>
      <c r="G63" s="34"/>
      <c r="H63" s="35"/>
      <c r="I63" s="33" t="str">
        <f t="shared" si="1"/>
        <v/>
      </c>
      <c r="J63" s="33"/>
      <c r="K63" s="33"/>
      <c r="L63" s="33"/>
      <c r="M63" s="33"/>
      <c r="N63" s="33"/>
      <c r="O63" s="33"/>
      <c r="P63" s="33"/>
      <c r="Q63" s="33"/>
      <c r="R63" s="33"/>
      <c r="S63" s="33"/>
      <c r="T63" s="33"/>
      <c r="U63" s="33"/>
      <c r="V63" s="33"/>
      <c r="W63" s="33"/>
      <c r="X63" s="33"/>
      <c r="Y63" s="33"/>
      <c r="Z63" s="33"/>
      <c r="AA63" s="33"/>
    </row>
    <row r="64" spans="1:27" ht="24.95" customHeight="1">
      <c r="A64" s="16">
        <v>53</v>
      </c>
      <c r="B64" s="181"/>
      <c r="C64" s="182"/>
      <c r="D64" s="150"/>
      <c r="E64" s="150"/>
      <c r="F64" s="17"/>
      <c r="G64" s="34"/>
      <c r="H64" s="35"/>
      <c r="I64" s="33" t="str">
        <f t="shared" si="1"/>
        <v/>
      </c>
      <c r="J64" s="33"/>
      <c r="K64" s="33"/>
      <c r="L64" s="33"/>
      <c r="M64" s="33"/>
      <c r="N64" s="33"/>
      <c r="O64" s="33"/>
      <c r="P64" s="33"/>
      <c r="Q64" s="33"/>
      <c r="R64" s="33"/>
      <c r="S64" s="33"/>
      <c r="T64" s="33"/>
      <c r="U64" s="33"/>
      <c r="V64" s="33"/>
      <c r="W64" s="33"/>
      <c r="X64" s="33"/>
      <c r="Y64" s="33"/>
      <c r="Z64" s="33"/>
      <c r="AA64" s="33"/>
    </row>
    <row r="65" spans="1:27" ht="24.95" customHeight="1">
      <c r="A65" s="16">
        <v>54</v>
      </c>
      <c r="B65" s="181"/>
      <c r="C65" s="182"/>
      <c r="D65" s="150"/>
      <c r="E65" s="150"/>
      <c r="F65" s="17"/>
      <c r="G65" s="34"/>
      <c r="H65" s="35"/>
      <c r="I65" s="33" t="str">
        <f t="shared" si="1"/>
        <v/>
      </c>
      <c r="J65" s="33"/>
      <c r="K65" s="33"/>
      <c r="L65" s="33"/>
      <c r="M65" s="33"/>
      <c r="N65" s="33"/>
      <c r="O65" s="33"/>
      <c r="P65" s="33"/>
      <c r="Q65" s="33"/>
      <c r="R65" s="33"/>
      <c r="S65" s="33"/>
      <c r="T65" s="33"/>
      <c r="U65" s="33"/>
      <c r="V65" s="33"/>
      <c r="W65" s="33"/>
      <c r="X65" s="33"/>
      <c r="Y65" s="33"/>
      <c r="Z65" s="33"/>
      <c r="AA65" s="33"/>
    </row>
    <row r="66" spans="1:27" ht="24.95" customHeight="1" thickBot="1">
      <c r="A66" s="22">
        <v>55</v>
      </c>
      <c r="B66" s="177"/>
      <c r="C66" s="178"/>
      <c r="D66" s="151"/>
      <c r="E66" s="151"/>
      <c r="F66" s="24"/>
      <c r="G66" s="36"/>
      <c r="H66" s="37"/>
      <c r="I66" s="33" t="str">
        <f t="shared" si="1"/>
        <v/>
      </c>
      <c r="J66" s="33"/>
      <c r="K66" s="33"/>
      <c r="L66" s="33"/>
      <c r="M66" s="33"/>
      <c r="N66" s="33"/>
      <c r="O66" s="33"/>
      <c r="P66" s="33"/>
      <c r="Q66" s="33"/>
      <c r="R66" s="33"/>
      <c r="S66" s="33"/>
      <c r="T66" s="33"/>
      <c r="U66" s="33"/>
      <c r="V66" s="33"/>
      <c r="W66" s="33"/>
      <c r="X66" s="33"/>
      <c r="Y66" s="33"/>
      <c r="Z66" s="33"/>
      <c r="AA66" s="33"/>
    </row>
    <row r="67" spans="1:27" ht="24.95" customHeight="1">
      <c r="A67" s="25">
        <v>56</v>
      </c>
      <c r="B67" s="179"/>
      <c r="C67" s="180"/>
      <c r="D67" s="65"/>
      <c r="E67" s="65"/>
      <c r="F67" s="26"/>
      <c r="G67" s="38"/>
      <c r="H67" s="39"/>
      <c r="I67" s="33" t="str">
        <f t="shared" si="1"/>
        <v/>
      </c>
      <c r="J67" s="33"/>
      <c r="K67" s="33"/>
      <c r="L67" s="33"/>
      <c r="M67" s="33"/>
      <c r="N67" s="33"/>
      <c r="O67" s="33"/>
      <c r="P67" s="33"/>
      <c r="Q67" s="33"/>
      <c r="R67" s="33"/>
      <c r="S67" s="33"/>
      <c r="T67" s="33"/>
      <c r="U67" s="33"/>
      <c r="V67" s="33"/>
      <c r="W67" s="33"/>
      <c r="X67" s="33"/>
      <c r="Y67" s="33"/>
      <c r="Z67" s="33"/>
      <c r="AA67" s="33"/>
    </row>
    <row r="68" spans="1:27" ht="24.95" customHeight="1">
      <c r="A68" s="16">
        <v>57</v>
      </c>
      <c r="B68" s="181"/>
      <c r="C68" s="182"/>
      <c r="D68" s="150"/>
      <c r="E68" s="150"/>
      <c r="F68" s="17"/>
      <c r="G68" s="34"/>
      <c r="H68" s="35"/>
      <c r="I68" s="33" t="str">
        <f t="shared" si="1"/>
        <v/>
      </c>
      <c r="J68" s="33"/>
      <c r="K68" s="33"/>
      <c r="L68" s="33"/>
      <c r="M68" s="33"/>
      <c r="N68" s="33"/>
      <c r="O68" s="33"/>
      <c r="P68" s="33"/>
      <c r="Q68" s="33"/>
      <c r="R68" s="33"/>
      <c r="S68" s="33"/>
      <c r="T68" s="33"/>
      <c r="U68" s="33"/>
      <c r="V68" s="33"/>
      <c r="W68" s="33"/>
      <c r="X68" s="33"/>
      <c r="Y68" s="33"/>
      <c r="Z68" s="33"/>
      <c r="AA68" s="33"/>
    </row>
    <row r="69" spans="1:27" ht="24.95" customHeight="1">
      <c r="A69" s="16">
        <v>58</v>
      </c>
      <c r="B69" s="181"/>
      <c r="C69" s="182"/>
      <c r="D69" s="150"/>
      <c r="E69" s="150"/>
      <c r="F69" s="17"/>
      <c r="G69" s="34"/>
      <c r="H69" s="35"/>
      <c r="I69" s="33" t="str">
        <f t="shared" si="1"/>
        <v/>
      </c>
      <c r="J69" s="33"/>
      <c r="K69" s="33"/>
      <c r="L69" s="33"/>
      <c r="M69" s="33"/>
      <c r="N69" s="33"/>
      <c r="O69" s="33"/>
      <c r="P69" s="33"/>
      <c r="Q69" s="33"/>
      <c r="R69" s="33"/>
      <c r="S69" s="33"/>
      <c r="T69" s="33"/>
      <c r="U69" s="33"/>
      <c r="V69" s="33"/>
      <c r="W69" s="33"/>
      <c r="X69" s="33"/>
      <c r="Y69" s="33"/>
      <c r="Z69" s="33"/>
      <c r="AA69" s="33"/>
    </row>
    <row r="70" spans="1:27" ht="24.95" customHeight="1">
      <c r="A70" s="16">
        <v>59</v>
      </c>
      <c r="B70" s="181"/>
      <c r="C70" s="182"/>
      <c r="D70" s="150"/>
      <c r="E70" s="150"/>
      <c r="F70" s="17"/>
      <c r="G70" s="34"/>
      <c r="H70" s="35"/>
      <c r="I70" s="33" t="str">
        <f t="shared" si="1"/>
        <v/>
      </c>
      <c r="J70" s="33"/>
      <c r="K70" s="33"/>
      <c r="L70" s="33"/>
      <c r="M70" s="33"/>
      <c r="N70" s="33"/>
      <c r="O70" s="33"/>
      <c r="P70" s="33"/>
      <c r="Q70" s="33"/>
      <c r="R70" s="33"/>
      <c r="S70" s="33"/>
      <c r="T70" s="33"/>
      <c r="U70" s="33"/>
      <c r="V70" s="33"/>
      <c r="W70" s="33"/>
      <c r="X70" s="33"/>
      <c r="Y70" s="33"/>
      <c r="Z70" s="33"/>
      <c r="AA70" s="33"/>
    </row>
    <row r="71" spans="1:27" ht="24.95" customHeight="1" thickBot="1">
      <c r="A71" s="29">
        <v>60</v>
      </c>
      <c r="B71" s="183"/>
      <c r="C71" s="184"/>
      <c r="D71" s="23"/>
      <c r="E71" s="23"/>
      <c r="F71" s="31"/>
      <c r="G71" s="40"/>
      <c r="H71" s="41"/>
      <c r="I71" s="33" t="str">
        <f t="shared" si="1"/>
        <v/>
      </c>
      <c r="J71" s="33"/>
      <c r="K71" s="33"/>
      <c r="L71" s="33"/>
      <c r="M71" s="33"/>
      <c r="N71" s="33"/>
      <c r="O71" s="33"/>
      <c r="P71" s="33"/>
      <c r="Q71" s="33"/>
      <c r="R71" s="33"/>
      <c r="S71" s="33"/>
      <c r="T71" s="33"/>
      <c r="U71" s="33"/>
      <c r="V71" s="33"/>
      <c r="W71" s="33"/>
      <c r="X71" s="33"/>
      <c r="Y71" s="33"/>
      <c r="Z71" s="33"/>
      <c r="AA71" s="33"/>
    </row>
    <row r="72" spans="1:27" ht="24.95" customHeight="1" thickTop="1">
      <c r="A72" s="25">
        <v>61</v>
      </c>
      <c r="B72" s="186"/>
      <c r="C72" s="187"/>
      <c r="D72" s="64"/>
      <c r="E72" s="64"/>
      <c r="F72" s="26"/>
      <c r="G72" s="38"/>
      <c r="H72" s="39"/>
      <c r="I72" s="33" t="str">
        <f t="shared" si="1"/>
        <v/>
      </c>
      <c r="J72" s="33"/>
      <c r="K72" s="33"/>
      <c r="L72" s="33"/>
      <c r="M72" s="33"/>
      <c r="N72" s="33"/>
      <c r="O72" s="33"/>
      <c r="P72" s="33"/>
      <c r="Q72" s="33"/>
      <c r="R72" s="33"/>
      <c r="S72" s="33"/>
      <c r="T72" s="33"/>
      <c r="U72" s="33"/>
      <c r="V72" s="33"/>
      <c r="W72" s="33"/>
      <c r="X72" s="33"/>
      <c r="Y72" s="33"/>
      <c r="Z72" s="33"/>
      <c r="AA72" s="33"/>
    </row>
    <row r="73" spans="1:27" ht="24.95" customHeight="1">
      <c r="A73" s="16">
        <v>62</v>
      </c>
      <c r="B73" s="181"/>
      <c r="C73" s="182"/>
      <c r="D73" s="150"/>
      <c r="E73" s="150"/>
      <c r="F73" s="17"/>
      <c r="G73" s="34"/>
      <c r="H73" s="35"/>
      <c r="I73" s="33" t="str">
        <f t="shared" si="1"/>
        <v/>
      </c>
      <c r="J73" s="33"/>
      <c r="K73" s="33"/>
      <c r="L73" s="33"/>
      <c r="M73" s="33"/>
      <c r="N73" s="33"/>
      <c r="O73" s="33"/>
      <c r="P73" s="33"/>
      <c r="Q73" s="33"/>
      <c r="R73" s="33"/>
      <c r="S73" s="33"/>
      <c r="T73" s="33"/>
      <c r="U73" s="33"/>
      <c r="V73" s="33"/>
      <c r="W73" s="33"/>
      <c r="X73" s="33"/>
      <c r="Y73" s="33"/>
      <c r="Z73" s="33"/>
      <c r="AA73" s="33"/>
    </row>
    <row r="74" spans="1:27" ht="24.95" customHeight="1">
      <c r="A74" s="16">
        <v>63</v>
      </c>
      <c r="B74" s="181"/>
      <c r="C74" s="182"/>
      <c r="D74" s="150"/>
      <c r="E74" s="150"/>
      <c r="F74" s="17"/>
      <c r="G74" s="34"/>
      <c r="H74" s="35"/>
      <c r="I74" s="33" t="str">
        <f t="shared" si="1"/>
        <v/>
      </c>
      <c r="J74" s="33"/>
      <c r="K74" s="33"/>
      <c r="L74" s="33"/>
      <c r="M74" s="33"/>
      <c r="N74" s="33"/>
      <c r="O74" s="33"/>
      <c r="P74" s="33"/>
      <c r="Q74" s="33"/>
      <c r="R74" s="33"/>
      <c r="S74" s="33"/>
      <c r="T74" s="33"/>
      <c r="U74" s="33"/>
      <c r="V74" s="33"/>
      <c r="W74" s="33"/>
      <c r="X74" s="33"/>
      <c r="Y74" s="33"/>
      <c r="Z74" s="33"/>
      <c r="AA74" s="33"/>
    </row>
    <row r="75" spans="1:27" ht="24.95" customHeight="1">
      <c r="A75" s="16">
        <v>64</v>
      </c>
      <c r="B75" s="181"/>
      <c r="C75" s="182"/>
      <c r="D75" s="150"/>
      <c r="E75" s="150"/>
      <c r="F75" s="17"/>
      <c r="G75" s="34"/>
      <c r="H75" s="35"/>
      <c r="I75" s="33" t="str">
        <f t="shared" si="1"/>
        <v/>
      </c>
      <c r="J75" s="33"/>
      <c r="K75" s="33"/>
      <c r="L75" s="33"/>
      <c r="M75" s="33"/>
      <c r="N75" s="33"/>
      <c r="O75" s="33"/>
      <c r="P75" s="33"/>
      <c r="Q75" s="33"/>
      <c r="R75" s="33"/>
      <c r="S75" s="33"/>
      <c r="T75" s="33"/>
      <c r="U75" s="33"/>
      <c r="V75" s="33"/>
      <c r="W75" s="33"/>
      <c r="X75" s="33"/>
      <c r="Y75" s="33"/>
      <c r="Z75" s="33"/>
      <c r="AA75" s="33"/>
    </row>
    <row r="76" spans="1:27" ht="24.95" customHeight="1" thickBot="1">
      <c r="A76" s="22">
        <v>65</v>
      </c>
      <c r="B76" s="177"/>
      <c r="C76" s="178"/>
      <c r="D76" s="151"/>
      <c r="E76" s="151"/>
      <c r="F76" s="24"/>
      <c r="G76" s="36"/>
      <c r="H76" s="37"/>
      <c r="I76" s="33" t="str">
        <f t="shared" ref="I76:I107" si="2">IF(B76="","",IF(H76="",1,H76))</f>
        <v/>
      </c>
      <c r="J76" s="33"/>
      <c r="K76" s="33"/>
      <c r="L76" s="33"/>
      <c r="M76" s="33"/>
      <c r="N76" s="33"/>
      <c r="O76" s="33"/>
      <c r="P76" s="33"/>
      <c r="Q76" s="33"/>
      <c r="R76" s="33"/>
      <c r="S76" s="33"/>
      <c r="T76" s="33"/>
      <c r="U76" s="33"/>
      <c r="V76" s="33"/>
      <c r="W76" s="33"/>
      <c r="X76" s="33"/>
      <c r="Y76" s="33"/>
      <c r="Z76" s="33"/>
      <c r="AA76" s="33"/>
    </row>
    <row r="77" spans="1:27" ht="24.95" customHeight="1">
      <c r="A77" s="25">
        <v>66</v>
      </c>
      <c r="B77" s="179"/>
      <c r="C77" s="180"/>
      <c r="D77" s="65"/>
      <c r="E77" s="65"/>
      <c r="F77" s="26"/>
      <c r="G77" s="38"/>
      <c r="H77" s="39"/>
      <c r="I77" s="33" t="str">
        <f t="shared" si="2"/>
        <v/>
      </c>
      <c r="J77" s="33"/>
      <c r="K77" s="33"/>
      <c r="L77" s="33"/>
      <c r="M77" s="33"/>
      <c r="N77" s="33"/>
      <c r="O77" s="33"/>
      <c r="P77" s="33"/>
      <c r="Q77" s="33"/>
      <c r="R77" s="33"/>
      <c r="S77" s="33"/>
      <c r="T77" s="33"/>
      <c r="U77" s="33"/>
      <c r="V77" s="33"/>
      <c r="W77" s="33"/>
      <c r="X77" s="33"/>
      <c r="Y77" s="33"/>
      <c r="Z77" s="33"/>
      <c r="AA77" s="33"/>
    </row>
    <row r="78" spans="1:27" ht="24.95" customHeight="1">
      <c r="A78" s="16">
        <v>67</v>
      </c>
      <c r="B78" s="181"/>
      <c r="C78" s="182"/>
      <c r="D78" s="150"/>
      <c r="E78" s="150"/>
      <c r="F78" s="17"/>
      <c r="G78" s="34"/>
      <c r="H78" s="35"/>
      <c r="I78" s="33" t="str">
        <f t="shared" si="2"/>
        <v/>
      </c>
      <c r="J78" s="33"/>
      <c r="K78" s="33"/>
      <c r="L78" s="33"/>
      <c r="M78" s="33"/>
      <c r="N78" s="33"/>
      <c r="O78" s="33"/>
      <c r="P78" s="33"/>
      <c r="Q78" s="33"/>
      <c r="R78" s="33"/>
      <c r="S78" s="33"/>
      <c r="T78" s="33"/>
      <c r="U78" s="33"/>
      <c r="V78" s="33"/>
      <c r="W78" s="33"/>
      <c r="X78" s="33"/>
      <c r="Y78" s="33"/>
      <c r="Z78" s="33"/>
      <c r="AA78" s="33"/>
    </row>
    <row r="79" spans="1:27" ht="24.95" customHeight="1">
      <c r="A79" s="16">
        <v>68</v>
      </c>
      <c r="B79" s="181"/>
      <c r="C79" s="182"/>
      <c r="D79" s="150"/>
      <c r="E79" s="150"/>
      <c r="F79" s="17"/>
      <c r="G79" s="34"/>
      <c r="H79" s="35"/>
      <c r="I79" s="33" t="str">
        <f t="shared" si="2"/>
        <v/>
      </c>
      <c r="J79" s="33"/>
      <c r="K79" s="33"/>
      <c r="L79" s="33"/>
      <c r="M79" s="33"/>
      <c r="N79" s="33"/>
      <c r="O79" s="33"/>
      <c r="P79" s="33"/>
      <c r="Q79" s="33"/>
      <c r="R79" s="33"/>
      <c r="S79" s="33"/>
      <c r="T79" s="33"/>
      <c r="U79" s="33"/>
      <c r="V79" s="33"/>
      <c r="W79" s="33"/>
      <c r="X79" s="33"/>
      <c r="Y79" s="33"/>
      <c r="Z79" s="33"/>
      <c r="AA79" s="33"/>
    </row>
    <row r="80" spans="1:27" ht="24.95" customHeight="1">
      <c r="A80" s="16">
        <v>69</v>
      </c>
      <c r="B80" s="181"/>
      <c r="C80" s="182"/>
      <c r="D80" s="150"/>
      <c r="E80" s="150"/>
      <c r="F80" s="17"/>
      <c r="G80" s="34"/>
      <c r="H80" s="35"/>
      <c r="I80" s="33" t="str">
        <f t="shared" si="2"/>
        <v/>
      </c>
      <c r="J80" s="33"/>
      <c r="K80" s="33"/>
      <c r="L80" s="33"/>
      <c r="M80" s="33"/>
      <c r="N80" s="33"/>
      <c r="O80" s="33"/>
      <c r="P80" s="33"/>
      <c r="Q80" s="33"/>
      <c r="R80" s="33"/>
      <c r="S80" s="33"/>
      <c r="T80" s="33"/>
      <c r="U80" s="33"/>
      <c r="V80" s="33"/>
      <c r="W80" s="33"/>
      <c r="X80" s="33"/>
      <c r="Y80" s="33"/>
      <c r="Z80" s="33"/>
      <c r="AA80" s="33"/>
    </row>
    <row r="81" spans="1:27" ht="24.95" customHeight="1" thickBot="1">
      <c r="A81" s="29">
        <v>70</v>
      </c>
      <c r="B81" s="183"/>
      <c r="C81" s="184"/>
      <c r="D81" s="23"/>
      <c r="E81" s="23"/>
      <c r="F81" s="31"/>
      <c r="G81" s="40"/>
      <c r="H81" s="41"/>
      <c r="I81" s="33" t="str">
        <f t="shared" si="2"/>
        <v/>
      </c>
      <c r="J81" s="33"/>
      <c r="K81" s="33"/>
      <c r="L81" s="33"/>
      <c r="M81" s="33"/>
      <c r="N81" s="33"/>
      <c r="O81" s="33"/>
      <c r="P81" s="33"/>
      <c r="Q81" s="33"/>
      <c r="R81" s="33"/>
      <c r="S81" s="33"/>
      <c r="T81" s="33"/>
      <c r="U81" s="33"/>
      <c r="V81" s="33"/>
      <c r="W81" s="33"/>
      <c r="X81" s="33"/>
      <c r="Y81" s="33"/>
      <c r="Z81" s="33"/>
      <c r="AA81" s="33"/>
    </row>
    <row r="82" spans="1:27" ht="24.95" customHeight="1" thickTop="1">
      <c r="A82" s="25">
        <v>71</v>
      </c>
      <c r="B82" s="186"/>
      <c r="C82" s="187"/>
      <c r="D82" s="64"/>
      <c r="E82" s="64"/>
      <c r="F82" s="26"/>
      <c r="G82" s="38"/>
      <c r="H82" s="39"/>
      <c r="I82" s="33" t="str">
        <f t="shared" si="2"/>
        <v/>
      </c>
      <c r="J82" s="33"/>
      <c r="K82" s="33"/>
      <c r="L82" s="33"/>
      <c r="M82" s="33"/>
      <c r="N82" s="33"/>
      <c r="O82" s="33"/>
      <c r="P82" s="33"/>
      <c r="Q82" s="33"/>
      <c r="R82" s="33"/>
      <c r="S82" s="33"/>
      <c r="T82" s="33"/>
      <c r="U82" s="33"/>
      <c r="V82" s="33"/>
      <c r="W82" s="33"/>
      <c r="X82" s="33"/>
      <c r="Y82" s="33"/>
      <c r="Z82" s="33"/>
      <c r="AA82" s="33"/>
    </row>
    <row r="83" spans="1:27" ht="24.95" customHeight="1">
      <c r="A83" s="16">
        <v>72</v>
      </c>
      <c r="B83" s="181"/>
      <c r="C83" s="182"/>
      <c r="D83" s="150"/>
      <c r="E83" s="150"/>
      <c r="F83" s="17"/>
      <c r="G83" s="34"/>
      <c r="H83" s="35"/>
      <c r="I83" s="33" t="str">
        <f t="shared" si="2"/>
        <v/>
      </c>
      <c r="J83" s="33"/>
      <c r="K83" s="33"/>
      <c r="L83" s="33"/>
      <c r="M83" s="33"/>
      <c r="N83" s="33"/>
      <c r="O83" s="33"/>
      <c r="P83" s="33"/>
      <c r="Q83" s="33"/>
      <c r="R83" s="33"/>
      <c r="S83" s="33"/>
      <c r="T83" s="33"/>
      <c r="U83" s="33"/>
      <c r="V83" s="33"/>
      <c r="W83" s="33"/>
      <c r="X83" s="33"/>
      <c r="Y83" s="33"/>
      <c r="Z83" s="33"/>
      <c r="AA83" s="33"/>
    </row>
    <row r="84" spans="1:27" ht="24.95" customHeight="1">
      <c r="A84" s="16">
        <v>73</v>
      </c>
      <c r="B84" s="181"/>
      <c r="C84" s="182"/>
      <c r="D84" s="150"/>
      <c r="E84" s="150"/>
      <c r="F84" s="17"/>
      <c r="G84" s="34"/>
      <c r="H84" s="35"/>
      <c r="I84" s="33" t="str">
        <f t="shared" si="2"/>
        <v/>
      </c>
      <c r="J84" s="33"/>
      <c r="K84" s="33"/>
      <c r="L84" s="33"/>
      <c r="M84" s="33"/>
      <c r="N84" s="33"/>
      <c r="O84" s="33"/>
      <c r="P84" s="33"/>
      <c r="Q84" s="33"/>
      <c r="R84" s="33"/>
      <c r="S84" s="33"/>
      <c r="T84" s="33"/>
      <c r="U84" s="33"/>
      <c r="V84" s="33"/>
      <c r="W84" s="33"/>
      <c r="X84" s="33"/>
      <c r="Y84" s="33"/>
      <c r="Z84" s="33"/>
      <c r="AA84" s="33"/>
    </row>
    <row r="85" spans="1:27" ht="24.95" customHeight="1">
      <c r="A85" s="16">
        <v>74</v>
      </c>
      <c r="B85" s="181"/>
      <c r="C85" s="182"/>
      <c r="D85" s="150"/>
      <c r="E85" s="150"/>
      <c r="F85" s="17"/>
      <c r="G85" s="34"/>
      <c r="H85" s="35"/>
      <c r="I85" s="33" t="str">
        <f t="shared" si="2"/>
        <v/>
      </c>
      <c r="J85" s="33"/>
      <c r="K85" s="33"/>
      <c r="L85" s="33"/>
      <c r="M85" s="33"/>
      <c r="N85" s="33"/>
      <c r="O85" s="33"/>
      <c r="P85" s="33"/>
      <c r="Q85" s="33"/>
      <c r="R85" s="33"/>
      <c r="S85" s="33"/>
      <c r="T85" s="33"/>
      <c r="U85" s="33"/>
      <c r="V85" s="33"/>
      <c r="W85" s="33"/>
      <c r="X85" s="33"/>
      <c r="Y85" s="33"/>
      <c r="Z85" s="33"/>
      <c r="AA85" s="33"/>
    </row>
    <row r="86" spans="1:27" ht="24.95" customHeight="1" thickBot="1">
      <c r="A86" s="22">
        <v>75</v>
      </c>
      <c r="B86" s="177"/>
      <c r="C86" s="178"/>
      <c r="D86" s="151"/>
      <c r="E86" s="151"/>
      <c r="F86" s="24"/>
      <c r="G86" s="36"/>
      <c r="H86" s="37"/>
      <c r="I86" s="33" t="str">
        <f t="shared" si="2"/>
        <v/>
      </c>
      <c r="J86" s="33"/>
      <c r="K86" s="33"/>
      <c r="L86" s="33"/>
      <c r="M86" s="33"/>
      <c r="N86" s="33"/>
      <c r="O86" s="33"/>
      <c r="P86" s="33"/>
      <c r="Q86" s="33"/>
      <c r="R86" s="33"/>
      <c r="S86" s="33"/>
      <c r="T86" s="33"/>
      <c r="U86" s="33"/>
      <c r="V86" s="33"/>
      <c r="W86" s="33"/>
      <c r="X86" s="33"/>
      <c r="Y86" s="33"/>
      <c r="Z86" s="33"/>
      <c r="AA86" s="33"/>
    </row>
    <row r="87" spans="1:27" ht="24.95" customHeight="1">
      <c r="A87" s="25">
        <v>76</v>
      </c>
      <c r="B87" s="179"/>
      <c r="C87" s="180"/>
      <c r="D87" s="65"/>
      <c r="E87" s="65"/>
      <c r="F87" s="26"/>
      <c r="G87" s="38"/>
      <c r="H87" s="39"/>
      <c r="I87" s="33" t="str">
        <f t="shared" si="2"/>
        <v/>
      </c>
      <c r="J87" s="33"/>
      <c r="K87" s="33"/>
      <c r="L87" s="33"/>
      <c r="M87" s="33"/>
      <c r="N87" s="33"/>
      <c r="O87" s="33"/>
      <c r="P87" s="33"/>
      <c r="Q87" s="33"/>
      <c r="R87" s="33"/>
      <c r="S87" s="33"/>
      <c r="T87" s="33"/>
      <c r="U87" s="33"/>
      <c r="V87" s="33"/>
      <c r="W87" s="33"/>
      <c r="X87" s="33"/>
      <c r="Y87" s="33"/>
      <c r="Z87" s="33"/>
      <c r="AA87" s="33"/>
    </row>
    <row r="88" spans="1:27" ht="24.95" customHeight="1">
      <c r="A88" s="16">
        <v>77</v>
      </c>
      <c r="B88" s="181"/>
      <c r="C88" s="182"/>
      <c r="D88" s="150"/>
      <c r="E88" s="150"/>
      <c r="F88" s="17"/>
      <c r="G88" s="34"/>
      <c r="H88" s="35"/>
      <c r="I88" s="33" t="str">
        <f t="shared" si="2"/>
        <v/>
      </c>
      <c r="J88" s="33"/>
      <c r="K88" s="33"/>
      <c r="L88" s="33"/>
      <c r="M88" s="33"/>
      <c r="N88" s="33"/>
      <c r="O88" s="33"/>
      <c r="P88" s="33"/>
      <c r="Q88" s="33"/>
      <c r="R88" s="33"/>
      <c r="S88" s="33"/>
      <c r="T88" s="33"/>
      <c r="U88" s="33"/>
      <c r="V88" s="33"/>
      <c r="W88" s="33"/>
      <c r="X88" s="33"/>
      <c r="Y88" s="33"/>
      <c r="Z88" s="33"/>
      <c r="AA88" s="33"/>
    </row>
    <row r="89" spans="1:27" ht="24.95" customHeight="1">
      <c r="A89" s="16">
        <v>78</v>
      </c>
      <c r="B89" s="181"/>
      <c r="C89" s="182"/>
      <c r="D89" s="150"/>
      <c r="E89" s="150"/>
      <c r="F89" s="17"/>
      <c r="G89" s="34"/>
      <c r="H89" s="35"/>
      <c r="I89" s="33" t="str">
        <f t="shared" si="2"/>
        <v/>
      </c>
      <c r="J89" s="33"/>
      <c r="K89" s="33"/>
      <c r="L89" s="33"/>
      <c r="M89" s="33"/>
      <c r="N89" s="33"/>
      <c r="O89" s="33"/>
      <c r="P89" s="33"/>
      <c r="Q89" s="33"/>
      <c r="R89" s="33"/>
      <c r="S89" s="33"/>
      <c r="T89" s="33"/>
      <c r="U89" s="33"/>
      <c r="V89" s="33"/>
      <c r="W89" s="33"/>
      <c r="X89" s="33"/>
      <c r="Y89" s="33"/>
      <c r="Z89" s="33"/>
      <c r="AA89" s="33"/>
    </row>
    <row r="90" spans="1:27" ht="24.95" customHeight="1">
      <c r="A90" s="16">
        <v>79</v>
      </c>
      <c r="B90" s="181"/>
      <c r="C90" s="182"/>
      <c r="D90" s="150"/>
      <c r="E90" s="150"/>
      <c r="F90" s="17"/>
      <c r="G90" s="34"/>
      <c r="H90" s="35"/>
      <c r="I90" s="33" t="str">
        <f t="shared" si="2"/>
        <v/>
      </c>
      <c r="J90" s="33"/>
      <c r="K90" s="33"/>
      <c r="L90" s="33"/>
      <c r="M90" s="33"/>
      <c r="N90" s="33"/>
      <c r="O90" s="33"/>
      <c r="P90" s="33"/>
      <c r="Q90" s="33"/>
      <c r="R90" s="33"/>
      <c r="S90" s="33"/>
      <c r="T90" s="33"/>
      <c r="U90" s="33"/>
      <c r="V90" s="33"/>
      <c r="W90" s="33"/>
      <c r="X90" s="33"/>
      <c r="Y90" s="33"/>
      <c r="Z90" s="33"/>
      <c r="AA90" s="33"/>
    </row>
    <row r="91" spans="1:27" ht="24.95" customHeight="1" thickBot="1">
      <c r="A91" s="29">
        <v>80</v>
      </c>
      <c r="B91" s="183"/>
      <c r="C91" s="184"/>
      <c r="D91" s="23"/>
      <c r="E91" s="23"/>
      <c r="F91" s="31"/>
      <c r="G91" s="40"/>
      <c r="H91" s="41"/>
      <c r="I91" s="33" t="str">
        <f t="shared" si="2"/>
        <v/>
      </c>
      <c r="J91" s="33"/>
      <c r="K91" s="33"/>
      <c r="L91" s="33"/>
      <c r="M91" s="33"/>
      <c r="N91" s="33"/>
      <c r="O91" s="33"/>
      <c r="P91" s="33"/>
      <c r="Q91" s="33"/>
      <c r="R91" s="33"/>
      <c r="S91" s="33"/>
      <c r="T91" s="33"/>
      <c r="U91" s="33"/>
      <c r="V91" s="33"/>
      <c r="W91" s="33"/>
      <c r="X91" s="33"/>
      <c r="Y91" s="33"/>
      <c r="Z91" s="33"/>
      <c r="AA91" s="33"/>
    </row>
    <row r="92" spans="1:27" ht="24.95" customHeight="1" thickTop="1">
      <c r="A92" s="25">
        <v>81</v>
      </c>
      <c r="B92" s="186"/>
      <c r="C92" s="187"/>
      <c r="D92" s="64"/>
      <c r="E92" s="64"/>
      <c r="F92" s="26"/>
      <c r="G92" s="38"/>
      <c r="H92" s="39"/>
      <c r="I92" s="33" t="str">
        <f t="shared" si="2"/>
        <v/>
      </c>
      <c r="J92" s="33"/>
      <c r="K92" s="33"/>
      <c r="L92" s="33"/>
      <c r="M92" s="33"/>
      <c r="N92" s="33"/>
      <c r="O92" s="33"/>
      <c r="P92" s="33"/>
      <c r="Q92" s="33"/>
      <c r="R92" s="33"/>
      <c r="S92" s="33"/>
      <c r="T92" s="33"/>
      <c r="U92" s="33"/>
      <c r="V92" s="33"/>
      <c r="W92" s="33"/>
      <c r="X92" s="33"/>
      <c r="Y92" s="33"/>
      <c r="Z92" s="33"/>
      <c r="AA92" s="33"/>
    </row>
    <row r="93" spans="1:27" ht="24.95" customHeight="1">
      <c r="A93" s="16">
        <v>82</v>
      </c>
      <c r="B93" s="181"/>
      <c r="C93" s="182"/>
      <c r="D93" s="150"/>
      <c r="E93" s="150"/>
      <c r="F93" s="17"/>
      <c r="G93" s="34"/>
      <c r="H93" s="35"/>
      <c r="I93" s="33" t="str">
        <f t="shared" si="2"/>
        <v/>
      </c>
      <c r="J93" s="33"/>
      <c r="K93" s="33"/>
      <c r="L93" s="33"/>
      <c r="M93" s="33"/>
      <c r="N93" s="33"/>
      <c r="O93" s="33"/>
      <c r="P93" s="33"/>
      <c r="Q93" s="33"/>
      <c r="R93" s="33"/>
      <c r="S93" s="33"/>
      <c r="T93" s="33"/>
      <c r="U93" s="33"/>
      <c r="V93" s="33"/>
      <c r="W93" s="33"/>
      <c r="X93" s="33"/>
      <c r="Y93" s="33"/>
      <c r="Z93" s="33"/>
      <c r="AA93" s="33"/>
    </row>
    <row r="94" spans="1:27" ht="24.95" customHeight="1">
      <c r="A94" s="16">
        <v>83</v>
      </c>
      <c r="B94" s="181"/>
      <c r="C94" s="182"/>
      <c r="D94" s="150"/>
      <c r="E94" s="150"/>
      <c r="F94" s="17"/>
      <c r="G94" s="34"/>
      <c r="H94" s="35"/>
      <c r="I94" s="33" t="str">
        <f t="shared" si="2"/>
        <v/>
      </c>
      <c r="J94" s="33"/>
      <c r="K94" s="33"/>
      <c r="L94" s="33"/>
      <c r="M94" s="33"/>
      <c r="N94" s="33"/>
      <c r="O94" s="33"/>
      <c r="P94" s="33"/>
      <c r="Q94" s="33"/>
      <c r="R94" s="33"/>
      <c r="S94" s="33"/>
      <c r="T94" s="33"/>
      <c r="U94" s="33"/>
      <c r="V94" s="33"/>
      <c r="W94" s="33"/>
      <c r="X94" s="33"/>
      <c r="Y94" s="33"/>
      <c r="Z94" s="33"/>
      <c r="AA94" s="33"/>
    </row>
    <row r="95" spans="1:27" ht="24.95" customHeight="1">
      <c r="A95" s="16">
        <v>84</v>
      </c>
      <c r="B95" s="181"/>
      <c r="C95" s="182"/>
      <c r="D95" s="150"/>
      <c r="E95" s="150"/>
      <c r="F95" s="17"/>
      <c r="G95" s="34"/>
      <c r="H95" s="35"/>
      <c r="I95" s="33" t="str">
        <f t="shared" si="2"/>
        <v/>
      </c>
      <c r="J95" s="33"/>
      <c r="K95" s="33"/>
      <c r="L95" s="33"/>
      <c r="M95" s="33"/>
      <c r="N95" s="33"/>
      <c r="O95" s="33"/>
      <c r="P95" s="33"/>
      <c r="Q95" s="33"/>
      <c r="R95" s="33"/>
      <c r="S95" s="33"/>
      <c r="T95" s="33"/>
      <c r="U95" s="33"/>
      <c r="V95" s="33"/>
      <c r="W95" s="33"/>
      <c r="X95" s="33"/>
      <c r="Y95" s="33"/>
      <c r="Z95" s="33"/>
      <c r="AA95" s="33"/>
    </row>
    <row r="96" spans="1:27" ht="24.95" customHeight="1" thickBot="1">
      <c r="A96" s="22">
        <v>85</v>
      </c>
      <c r="B96" s="177"/>
      <c r="C96" s="178"/>
      <c r="D96" s="151"/>
      <c r="E96" s="151"/>
      <c r="F96" s="24"/>
      <c r="G96" s="36"/>
      <c r="H96" s="37"/>
      <c r="I96" s="33" t="str">
        <f t="shared" si="2"/>
        <v/>
      </c>
      <c r="J96" s="33"/>
      <c r="K96" s="33"/>
      <c r="L96" s="33"/>
      <c r="M96" s="33"/>
      <c r="N96" s="33"/>
      <c r="O96" s="33"/>
      <c r="P96" s="33"/>
      <c r="Q96" s="33"/>
      <c r="R96" s="33"/>
      <c r="S96" s="33"/>
      <c r="T96" s="33"/>
      <c r="U96" s="33"/>
      <c r="V96" s="33"/>
      <c r="W96" s="33"/>
      <c r="X96" s="33"/>
      <c r="Y96" s="33"/>
      <c r="Z96" s="33"/>
      <c r="AA96" s="33"/>
    </row>
    <row r="97" spans="1:27" ht="24.95" customHeight="1">
      <c r="A97" s="25">
        <v>86</v>
      </c>
      <c r="B97" s="179"/>
      <c r="C97" s="180"/>
      <c r="D97" s="65"/>
      <c r="E97" s="65"/>
      <c r="F97" s="26"/>
      <c r="G97" s="38"/>
      <c r="H97" s="39"/>
      <c r="I97" s="33" t="str">
        <f t="shared" si="2"/>
        <v/>
      </c>
      <c r="J97" s="33"/>
      <c r="K97" s="33"/>
      <c r="L97" s="33"/>
      <c r="M97" s="33"/>
      <c r="N97" s="33"/>
      <c r="O97" s="33"/>
      <c r="P97" s="33"/>
      <c r="Q97" s="33"/>
      <c r="R97" s="33"/>
      <c r="S97" s="33"/>
      <c r="T97" s="33"/>
      <c r="U97" s="33"/>
      <c r="V97" s="33"/>
      <c r="W97" s="33"/>
      <c r="X97" s="33"/>
      <c r="Y97" s="33"/>
      <c r="Z97" s="33"/>
      <c r="AA97" s="33"/>
    </row>
    <row r="98" spans="1:27" ht="24.95" customHeight="1">
      <c r="A98" s="16">
        <v>87</v>
      </c>
      <c r="B98" s="181"/>
      <c r="C98" s="182"/>
      <c r="D98" s="150"/>
      <c r="E98" s="150"/>
      <c r="F98" s="17"/>
      <c r="G98" s="34"/>
      <c r="H98" s="35"/>
      <c r="I98" s="33" t="str">
        <f t="shared" si="2"/>
        <v/>
      </c>
      <c r="J98" s="33"/>
      <c r="K98" s="33"/>
      <c r="L98" s="33"/>
      <c r="M98" s="33"/>
      <c r="N98" s="33"/>
      <c r="O98" s="33"/>
      <c r="P98" s="33"/>
      <c r="Q98" s="33"/>
      <c r="R98" s="33"/>
      <c r="S98" s="33"/>
      <c r="T98" s="33"/>
      <c r="U98" s="33"/>
      <c r="V98" s="33"/>
      <c r="W98" s="33"/>
      <c r="X98" s="33"/>
      <c r="Y98" s="33"/>
      <c r="Z98" s="33"/>
      <c r="AA98" s="33"/>
    </row>
    <row r="99" spans="1:27" ht="24.95" customHeight="1">
      <c r="A99" s="16">
        <v>88</v>
      </c>
      <c r="B99" s="181"/>
      <c r="C99" s="182"/>
      <c r="D99" s="150"/>
      <c r="E99" s="150"/>
      <c r="F99" s="17"/>
      <c r="G99" s="34"/>
      <c r="H99" s="35"/>
      <c r="I99" s="33" t="str">
        <f t="shared" si="2"/>
        <v/>
      </c>
      <c r="J99" s="33"/>
      <c r="K99" s="33"/>
      <c r="L99" s="33"/>
      <c r="M99" s="33"/>
      <c r="N99" s="33"/>
      <c r="O99" s="33"/>
      <c r="P99" s="33"/>
      <c r="Q99" s="33"/>
      <c r="R99" s="33"/>
      <c r="S99" s="33"/>
      <c r="T99" s="33"/>
      <c r="U99" s="33"/>
      <c r="V99" s="33"/>
      <c r="W99" s="33"/>
      <c r="X99" s="33"/>
      <c r="Y99" s="33"/>
      <c r="Z99" s="33"/>
      <c r="AA99" s="33"/>
    </row>
    <row r="100" spans="1:27" ht="24.95" customHeight="1">
      <c r="A100" s="16">
        <v>89</v>
      </c>
      <c r="B100" s="181"/>
      <c r="C100" s="182"/>
      <c r="D100" s="150"/>
      <c r="E100" s="150"/>
      <c r="F100" s="17"/>
      <c r="G100" s="34"/>
      <c r="H100" s="35"/>
      <c r="I100" s="33" t="str">
        <f t="shared" si="2"/>
        <v/>
      </c>
      <c r="J100" s="33"/>
      <c r="K100" s="33"/>
      <c r="L100" s="33"/>
      <c r="M100" s="33"/>
      <c r="N100" s="33"/>
      <c r="O100" s="33"/>
      <c r="P100" s="33"/>
      <c r="Q100" s="33"/>
      <c r="R100" s="33"/>
      <c r="S100" s="33"/>
      <c r="T100" s="33"/>
      <c r="U100" s="33"/>
      <c r="V100" s="33"/>
      <c r="W100" s="33"/>
      <c r="X100" s="33"/>
      <c r="Y100" s="33"/>
      <c r="Z100" s="33"/>
      <c r="AA100" s="33"/>
    </row>
    <row r="101" spans="1:27" ht="24.95" customHeight="1" thickBot="1">
      <c r="A101" s="29">
        <v>90</v>
      </c>
      <c r="B101" s="183"/>
      <c r="C101" s="184"/>
      <c r="D101" s="23"/>
      <c r="E101" s="23"/>
      <c r="F101" s="31"/>
      <c r="G101" s="40"/>
      <c r="H101" s="41"/>
      <c r="I101" s="33" t="str">
        <f t="shared" si="2"/>
        <v/>
      </c>
      <c r="J101" s="33"/>
      <c r="K101" s="33"/>
      <c r="L101" s="33"/>
      <c r="M101" s="33"/>
      <c r="N101" s="33"/>
      <c r="O101" s="33"/>
      <c r="P101" s="33"/>
      <c r="Q101" s="33"/>
      <c r="R101" s="33"/>
      <c r="S101" s="33"/>
      <c r="T101" s="33"/>
      <c r="U101" s="33"/>
      <c r="V101" s="33"/>
      <c r="W101" s="33"/>
      <c r="X101" s="33"/>
      <c r="Y101" s="33"/>
      <c r="Z101" s="33"/>
      <c r="AA101" s="33"/>
    </row>
    <row r="102" spans="1:27" ht="24.95" customHeight="1" thickTop="1">
      <c r="A102" s="25">
        <v>91</v>
      </c>
      <c r="B102" s="186"/>
      <c r="C102" s="187"/>
      <c r="D102" s="64"/>
      <c r="E102" s="64"/>
      <c r="F102" s="26"/>
      <c r="G102" s="38"/>
      <c r="H102" s="39"/>
      <c r="I102" s="33" t="str">
        <f t="shared" si="2"/>
        <v/>
      </c>
      <c r="J102" s="33"/>
      <c r="K102" s="33"/>
      <c r="L102" s="33"/>
      <c r="M102" s="33"/>
      <c r="N102" s="33"/>
      <c r="O102" s="33"/>
      <c r="P102" s="33"/>
      <c r="Q102" s="33"/>
      <c r="R102" s="33"/>
      <c r="S102" s="33"/>
      <c r="T102" s="33"/>
      <c r="U102" s="33"/>
      <c r="V102" s="33"/>
      <c r="W102" s="33"/>
      <c r="X102" s="33"/>
      <c r="Y102" s="33"/>
      <c r="Z102" s="33"/>
      <c r="AA102" s="33"/>
    </row>
    <row r="103" spans="1:27" ht="24.95" customHeight="1">
      <c r="A103" s="16">
        <v>92</v>
      </c>
      <c r="B103" s="181"/>
      <c r="C103" s="182"/>
      <c r="D103" s="150"/>
      <c r="E103" s="150"/>
      <c r="F103" s="17"/>
      <c r="G103" s="34"/>
      <c r="H103" s="35"/>
      <c r="I103" s="33" t="str">
        <f t="shared" si="2"/>
        <v/>
      </c>
      <c r="J103" s="33"/>
      <c r="K103" s="33"/>
      <c r="L103" s="33"/>
      <c r="M103" s="33"/>
      <c r="N103" s="33"/>
      <c r="O103" s="33"/>
      <c r="P103" s="33"/>
      <c r="Q103" s="33"/>
      <c r="R103" s="33"/>
      <c r="S103" s="33"/>
      <c r="T103" s="33"/>
      <c r="U103" s="33"/>
      <c r="V103" s="33"/>
      <c r="W103" s="33"/>
      <c r="X103" s="33"/>
      <c r="Y103" s="33"/>
      <c r="Z103" s="33"/>
      <c r="AA103" s="33"/>
    </row>
    <row r="104" spans="1:27" ht="24.95" customHeight="1">
      <c r="A104" s="16">
        <v>93</v>
      </c>
      <c r="B104" s="181"/>
      <c r="C104" s="182"/>
      <c r="D104" s="150"/>
      <c r="E104" s="150"/>
      <c r="F104" s="17"/>
      <c r="G104" s="34"/>
      <c r="H104" s="35"/>
      <c r="I104" s="33" t="str">
        <f t="shared" si="2"/>
        <v/>
      </c>
      <c r="J104" s="33"/>
      <c r="K104" s="33"/>
      <c r="L104" s="33"/>
      <c r="M104" s="33"/>
      <c r="N104" s="33"/>
      <c r="O104" s="33"/>
      <c r="P104" s="33"/>
      <c r="Q104" s="33"/>
      <c r="R104" s="33"/>
      <c r="S104" s="33"/>
      <c r="T104" s="33"/>
      <c r="U104" s="33"/>
      <c r="V104" s="33"/>
      <c r="W104" s="33"/>
      <c r="X104" s="33"/>
      <c r="Y104" s="33"/>
      <c r="Z104" s="33"/>
      <c r="AA104" s="33"/>
    </row>
    <row r="105" spans="1:27" ht="24.95" customHeight="1">
      <c r="A105" s="16">
        <v>94</v>
      </c>
      <c r="B105" s="181"/>
      <c r="C105" s="182"/>
      <c r="D105" s="150"/>
      <c r="E105" s="150"/>
      <c r="F105" s="17"/>
      <c r="G105" s="34"/>
      <c r="H105" s="35"/>
      <c r="I105" s="33" t="str">
        <f t="shared" si="2"/>
        <v/>
      </c>
      <c r="J105" s="33"/>
      <c r="K105" s="33"/>
      <c r="L105" s="33"/>
      <c r="M105" s="33"/>
      <c r="N105" s="33"/>
      <c r="O105" s="33"/>
      <c r="P105" s="33"/>
      <c r="Q105" s="33"/>
      <c r="R105" s="33"/>
      <c r="S105" s="33"/>
      <c r="T105" s="33"/>
      <c r="U105" s="33"/>
      <c r="V105" s="33"/>
      <c r="W105" s="33"/>
      <c r="X105" s="33"/>
      <c r="Y105" s="33"/>
      <c r="Z105" s="33"/>
      <c r="AA105" s="33"/>
    </row>
    <row r="106" spans="1:27" ht="24.95" customHeight="1" thickBot="1">
      <c r="A106" s="22">
        <v>95</v>
      </c>
      <c r="B106" s="177"/>
      <c r="C106" s="178"/>
      <c r="D106" s="151"/>
      <c r="E106" s="151"/>
      <c r="F106" s="24"/>
      <c r="G106" s="36"/>
      <c r="H106" s="37"/>
      <c r="I106" s="33" t="str">
        <f t="shared" si="2"/>
        <v/>
      </c>
      <c r="J106" s="33"/>
      <c r="K106" s="33"/>
      <c r="L106" s="33"/>
      <c r="M106" s="33"/>
      <c r="N106" s="33"/>
      <c r="O106" s="33"/>
      <c r="P106" s="33"/>
      <c r="Q106" s="33"/>
      <c r="R106" s="33"/>
      <c r="S106" s="33"/>
      <c r="T106" s="33"/>
      <c r="U106" s="33"/>
      <c r="V106" s="33"/>
      <c r="W106" s="33"/>
      <c r="X106" s="33"/>
      <c r="Y106" s="33"/>
      <c r="Z106" s="33"/>
      <c r="AA106" s="33"/>
    </row>
    <row r="107" spans="1:27" ht="24.95" customHeight="1">
      <c r="A107" s="25">
        <v>96</v>
      </c>
      <c r="B107" s="179"/>
      <c r="C107" s="180"/>
      <c r="D107" s="65"/>
      <c r="E107" s="65"/>
      <c r="F107" s="26"/>
      <c r="G107" s="38"/>
      <c r="H107" s="39"/>
      <c r="I107" s="33" t="str">
        <f t="shared" si="2"/>
        <v/>
      </c>
      <c r="J107" s="33"/>
      <c r="K107" s="33"/>
      <c r="L107" s="33"/>
      <c r="M107" s="33"/>
      <c r="N107" s="33"/>
      <c r="O107" s="33"/>
      <c r="P107" s="33"/>
      <c r="Q107" s="33"/>
      <c r="R107" s="33"/>
      <c r="S107" s="33"/>
      <c r="T107" s="33"/>
      <c r="U107" s="33"/>
      <c r="V107" s="33"/>
      <c r="W107" s="33"/>
      <c r="X107" s="33"/>
      <c r="Y107" s="33"/>
      <c r="Z107" s="33"/>
      <c r="AA107" s="33"/>
    </row>
    <row r="108" spans="1:27" ht="24.95" customHeight="1">
      <c r="A108" s="16">
        <v>97</v>
      </c>
      <c r="B108" s="181"/>
      <c r="C108" s="182"/>
      <c r="D108" s="150"/>
      <c r="E108" s="150"/>
      <c r="F108" s="17"/>
      <c r="G108" s="34"/>
      <c r="H108" s="35"/>
      <c r="I108" s="33" t="str">
        <f t="shared" ref="I108:I139" si="3">IF(B108="","",IF(H108="",1,H108))</f>
        <v/>
      </c>
      <c r="J108" s="33"/>
      <c r="K108" s="33"/>
      <c r="L108" s="33"/>
      <c r="M108" s="33"/>
      <c r="N108" s="33"/>
      <c r="O108" s="33"/>
      <c r="P108" s="33"/>
      <c r="Q108" s="33"/>
      <c r="R108" s="33"/>
      <c r="S108" s="33"/>
      <c r="T108" s="33"/>
      <c r="U108" s="33"/>
      <c r="V108" s="33"/>
      <c r="W108" s="33"/>
      <c r="X108" s="33"/>
      <c r="Y108" s="33"/>
      <c r="Z108" s="33"/>
      <c r="AA108" s="33"/>
    </row>
    <row r="109" spans="1:27" ht="24.95" customHeight="1">
      <c r="A109" s="16">
        <v>98</v>
      </c>
      <c r="B109" s="181"/>
      <c r="C109" s="182"/>
      <c r="D109" s="150"/>
      <c r="E109" s="150"/>
      <c r="F109" s="17"/>
      <c r="G109" s="34"/>
      <c r="H109" s="35"/>
      <c r="I109" s="33" t="str">
        <f t="shared" si="3"/>
        <v/>
      </c>
      <c r="J109" s="33"/>
      <c r="K109" s="33"/>
      <c r="L109" s="33"/>
      <c r="M109" s="33"/>
      <c r="N109" s="33"/>
      <c r="O109" s="33"/>
      <c r="P109" s="33"/>
      <c r="Q109" s="33"/>
      <c r="R109" s="33"/>
      <c r="S109" s="33"/>
      <c r="T109" s="33"/>
      <c r="U109" s="33"/>
      <c r="V109" s="33"/>
      <c r="W109" s="33"/>
      <c r="X109" s="33"/>
      <c r="Y109" s="33"/>
      <c r="Z109" s="33"/>
      <c r="AA109" s="33"/>
    </row>
    <row r="110" spans="1:27" ht="24.95" customHeight="1">
      <c r="A110" s="16">
        <v>99</v>
      </c>
      <c r="B110" s="181"/>
      <c r="C110" s="182"/>
      <c r="D110" s="150"/>
      <c r="E110" s="150"/>
      <c r="F110" s="17"/>
      <c r="G110" s="34"/>
      <c r="H110" s="35"/>
      <c r="I110" s="33" t="str">
        <f t="shared" si="3"/>
        <v/>
      </c>
      <c r="J110" s="33"/>
      <c r="K110" s="33"/>
      <c r="L110" s="33"/>
      <c r="M110" s="33"/>
      <c r="N110" s="33"/>
      <c r="O110" s="33"/>
      <c r="P110" s="33"/>
      <c r="Q110" s="33"/>
      <c r="R110" s="33"/>
      <c r="S110" s="33"/>
      <c r="T110" s="33"/>
      <c r="U110" s="33"/>
      <c r="V110" s="33"/>
      <c r="W110" s="33"/>
      <c r="X110" s="33"/>
      <c r="Y110" s="33"/>
      <c r="Z110" s="33"/>
      <c r="AA110" s="33"/>
    </row>
    <row r="111" spans="1:27" ht="24.95" customHeight="1" thickBot="1">
      <c r="A111" s="29">
        <v>100</v>
      </c>
      <c r="B111" s="183"/>
      <c r="C111" s="184"/>
      <c r="D111" s="23"/>
      <c r="E111" s="23"/>
      <c r="F111" s="31"/>
      <c r="G111" s="40"/>
      <c r="H111" s="41"/>
      <c r="I111" s="33" t="str">
        <f t="shared" si="3"/>
        <v/>
      </c>
      <c r="J111" s="33"/>
      <c r="K111" s="33"/>
      <c r="L111" s="33"/>
      <c r="M111" s="33"/>
      <c r="N111" s="33"/>
      <c r="O111" s="33"/>
      <c r="P111" s="33"/>
      <c r="Q111" s="33"/>
      <c r="R111" s="33"/>
      <c r="S111" s="33"/>
      <c r="T111" s="33"/>
      <c r="U111" s="33"/>
      <c r="V111" s="33"/>
      <c r="W111" s="33"/>
      <c r="X111" s="33"/>
      <c r="Y111" s="33"/>
      <c r="Z111" s="33"/>
      <c r="AA111" s="33"/>
    </row>
    <row r="112" spans="1:27" ht="24.95" customHeight="1" thickTop="1">
      <c r="A112" s="25">
        <v>101</v>
      </c>
      <c r="B112" s="186"/>
      <c r="C112" s="187"/>
      <c r="D112" s="64"/>
      <c r="E112" s="64"/>
      <c r="F112" s="26"/>
      <c r="G112" s="38"/>
      <c r="H112" s="39"/>
      <c r="I112" s="33" t="str">
        <f t="shared" si="3"/>
        <v/>
      </c>
      <c r="J112" s="33"/>
      <c r="K112" s="33"/>
      <c r="L112" s="33"/>
      <c r="M112" s="33"/>
      <c r="N112" s="33"/>
      <c r="O112" s="33"/>
      <c r="P112" s="33"/>
      <c r="Q112" s="33"/>
      <c r="R112" s="33"/>
      <c r="S112" s="33"/>
      <c r="T112" s="33"/>
      <c r="U112" s="33"/>
      <c r="V112" s="33"/>
      <c r="W112" s="33"/>
      <c r="X112" s="33"/>
      <c r="Y112" s="33"/>
      <c r="Z112" s="33"/>
      <c r="AA112" s="33"/>
    </row>
    <row r="113" spans="1:27" ht="24.95" customHeight="1">
      <c r="A113" s="16">
        <v>102</v>
      </c>
      <c r="B113" s="181"/>
      <c r="C113" s="182"/>
      <c r="D113" s="150"/>
      <c r="E113" s="150"/>
      <c r="F113" s="17"/>
      <c r="G113" s="34"/>
      <c r="H113" s="35"/>
      <c r="I113" s="33" t="str">
        <f t="shared" si="3"/>
        <v/>
      </c>
      <c r="J113" s="33"/>
      <c r="K113" s="33"/>
      <c r="L113" s="33"/>
      <c r="M113" s="33"/>
      <c r="N113" s="33"/>
      <c r="O113" s="33"/>
      <c r="P113" s="33"/>
      <c r="Q113" s="33"/>
      <c r="R113" s="33"/>
      <c r="S113" s="33"/>
      <c r="T113" s="33"/>
      <c r="U113" s="33"/>
      <c r="V113" s="33"/>
      <c r="W113" s="33"/>
      <c r="X113" s="33"/>
      <c r="Y113" s="33"/>
      <c r="Z113" s="33"/>
      <c r="AA113" s="33"/>
    </row>
    <row r="114" spans="1:27" ht="24.95" customHeight="1">
      <c r="A114" s="16">
        <v>103</v>
      </c>
      <c r="B114" s="181"/>
      <c r="C114" s="182"/>
      <c r="D114" s="150"/>
      <c r="E114" s="150"/>
      <c r="F114" s="17"/>
      <c r="G114" s="34"/>
      <c r="H114" s="35"/>
      <c r="I114" s="33" t="str">
        <f t="shared" si="3"/>
        <v/>
      </c>
      <c r="J114" s="33"/>
      <c r="K114" s="33"/>
      <c r="L114" s="33"/>
      <c r="M114" s="33"/>
      <c r="N114" s="33"/>
      <c r="O114" s="33"/>
      <c r="P114" s="33"/>
      <c r="Q114" s="33"/>
      <c r="R114" s="33"/>
      <c r="S114" s="33"/>
      <c r="T114" s="33"/>
      <c r="U114" s="33"/>
      <c r="V114" s="33"/>
      <c r="W114" s="33"/>
      <c r="X114" s="33"/>
      <c r="Y114" s="33"/>
      <c r="Z114" s="33"/>
      <c r="AA114" s="33"/>
    </row>
    <row r="115" spans="1:27" ht="24.95" customHeight="1">
      <c r="A115" s="16">
        <v>104</v>
      </c>
      <c r="B115" s="181"/>
      <c r="C115" s="182"/>
      <c r="D115" s="150"/>
      <c r="E115" s="150"/>
      <c r="F115" s="17"/>
      <c r="G115" s="34"/>
      <c r="H115" s="35"/>
      <c r="I115" s="33" t="str">
        <f t="shared" si="3"/>
        <v/>
      </c>
      <c r="J115" s="33"/>
      <c r="K115" s="33"/>
      <c r="L115" s="33"/>
      <c r="M115" s="33"/>
      <c r="N115" s="33"/>
      <c r="O115" s="33"/>
      <c r="P115" s="33"/>
      <c r="Q115" s="33"/>
      <c r="R115" s="33"/>
      <c r="S115" s="33"/>
      <c r="T115" s="33"/>
      <c r="U115" s="33"/>
      <c r="V115" s="33"/>
      <c r="W115" s="33"/>
      <c r="X115" s="33"/>
      <c r="Y115" s="33"/>
      <c r="Z115" s="33"/>
      <c r="AA115" s="33"/>
    </row>
    <row r="116" spans="1:27" ht="24.95" customHeight="1" thickBot="1">
      <c r="A116" s="22">
        <v>105</v>
      </c>
      <c r="B116" s="177"/>
      <c r="C116" s="178"/>
      <c r="D116" s="151"/>
      <c r="E116" s="151"/>
      <c r="F116" s="24"/>
      <c r="G116" s="36"/>
      <c r="H116" s="37"/>
      <c r="I116" s="33" t="str">
        <f t="shared" si="3"/>
        <v/>
      </c>
      <c r="J116" s="33"/>
      <c r="K116" s="33"/>
      <c r="L116" s="33"/>
      <c r="M116" s="33"/>
      <c r="N116" s="33"/>
      <c r="O116" s="33"/>
      <c r="P116" s="33"/>
      <c r="Q116" s="33"/>
      <c r="R116" s="33"/>
      <c r="S116" s="33"/>
      <c r="T116" s="33"/>
      <c r="U116" s="33"/>
      <c r="V116" s="33"/>
      <c r="W116" s="33"/>
      <c r="X116" s="33"/>
      <c r="Y116" s="33"/>
      <c r="Z116" s="33"/>
      <c r="AA116" s="33"/>
    </row>
    <row r="117" spans="1:27" ht="24.95" customHeight="1">
      <c r="A117" s="25">
        <v>106</v>
      </c>
      <c r="B117" s="179"/>
      <c r="C117" s="180"/>
      <c r="D117" s="65"/>
      <c r="E117" s="65"/>
      <c r="F117" s="26"/>
      <c r="G117" s="38"/>
      <c r="H117" s="39"/>
      <c r="I117" s="33" t="str">
        <f t="shared" si="3"/>
        <v/>
      </c>
      <c r="J117" s="33"/>
      <c r="K117" s="33"/>
      <c r="L117" s="33"/>
      <c r="M117" s="33"/>
      <c r="N117" s="33"/>
      <c r="O117" s="33"/>
      <c r="P117" s="33"/>
      <c r="Q117" s="33"/>
      <c r="R117" s="33"/>
      <c r="S117" s="33"/>
      <c r="T117" s="33"/>
      <c r="U117" s="33"/>
      <c r="V117" s="33"/>
      <c r="W117" s="33"/>
      <c r="X117" s="33"/>
      <c r="Y117" s="33"/>
      <c r="Z117" s="33"/>
      <c r="AA117" s="33"/>
    </row>
    <row r="118" spans="1:27" ht="24.95" customHeight="1">
      <c r="A118" s="16">
        <v>107</v>
      </c>
      <c r="B118" s="181"/>
      <c r="C118" s="182"/>
      <c r="D118" s="150"/>
      <c r="E118" s="150"/>
      <c r="F118" s="17"/>
      <c r="G118" s="34"/>
      <c r="H118" s="35"/>
      <c r="I118" s="33" t="str">
        <f t="shared" si="3"/>
        <v/>
      </c>
      <c r="J118" s="33"/>
      <c r="K118" s="33"/>
      <c r="L118" s="33"/>
      <c r="M118" s="33"/>
      <c r="N118" s="33"/>
      <c r="O118" s="33"/>
      <c r="P118" s="33"/>
      <c r="Q118" s="33"/>
      <c r="R118" s="33"/>
      <c r="S118" s="33"/>
      <c r="T118" s="33"/>
      <c r="U118" s="33"/>
      <c r="V118" s="33"/>
      <c r="W118" s="33"/>
      <c r="X118" s="33"/>
      <c r="Y118" s="33"/>
      <c r="Z118" s="33"/>
      <c r="AA118" s="33"/>
    </row>
    <row r="119" spans="1:27" ht="24.95" customHeight="1">
      <c r="A119" s="16">
        <v>108</v>
      </c>
      <c r="B119" s="181"/>
      <c r="C119" s="182"/>
      <c r="D119" s="150"/>
      <c r="E119" s="150"/>
      <c r="F119" s="17"/>
      <c r="G119" s="34"/>
      <c r="H119" s="35"/>
      <c r="I119" s="33" t="str">
        <f t="shared" si="3"/>
        <v/>
      </c>
      <c r="J119" s="33"/>
      <c r="K119" s="33"/>
      <c r="L119" s="33"/>
      <c r="M119" s="33"/>
      <c r="N119" s="33"/>
      <c r="O119" s="33"/>
      <c r="P119" s="33"/>
      <c r="Q119" s="33"/>
      <c r="R119" s="33"/>
      <c r="S119" s="33"/>
      <c r="T119" s="33"/>
      <c r="U119" s="33"/>
      <c r="V119" s="33"/>
      <c r="W119" s="33"/>
      <c r="X119" s="33"/>
      <c r="Y119" s="33"/>
      <c r="Z119" s="33"/>
      <c r="AA119" s="33"/>
    </row>
    <row r="120" spans="1:27" ht="24.95" customHeight="1">
      <c r="A120" s="16">
        <v>109</v>
      </c>
      <c r="B120" s="181"/>
      <c r="C120" s="182"/>
      <c r="D120" s="150"/>
      <c r="E120" s="150"/>
      <c r="F120" s="17"/>
      <c r="G120" s="34"/>
      <c r="H120" s="35"/>
      <c r="I120" s="33" t="str">
        <f t="shared" si="3"/>
        <v/>
      </c>
      <c r="J120" s="33"/>
      <c r="K120" s="33"/>
      <c r="L120" s="33"/>
      <c r="M120" s="33"/>
      <c r="N120" s="33"/>
      <c r="O120" s="33"/>
      <c r="P120" s="33"/>
      <c r="Q120" s="33"/>
      <c r="R120" s="33"/>
      <c r="S120" s="33"/>
      <c r="T120" s="33"/>
      <c r="U120" s="33"/>
      <c r="V120" s="33"/>
      <c r="W120" s="33"/>
      <c r="X120" s="33"/>
      <c r="Y120" s="33"/>
      <c r="Z120" s="33"/>
      <c r="AA120" s="33"/>
    </row>
    <row r="121" spans="1:27" ht="24.95" customHeight="1" thickBot="1">
      <c r="A121" s="29">
        <v>110</v>
      </c>
      <c r="B121" s="183"/>
      <c r="C121" s="184"/>
      <c r="D121" s="23"/>
      <c r="E121" s="23"/>
      <c r="F121" s="31"/>
      <c r="G121" s="40"/>
      <c r="H121" s="41"/>
      <c r="I121" s="33" t="str">
        <f t="shared" si="3"/>
        <v/>
      </c>
      <c r="J121" s="33"/>
      <c r="K121" s="33"/>
      <c r="L121" s="33"/>
      <c r="M121" s="33"/>
      <c r="N121" s="33"/>
      <c r="O121" s="33"/>
      <c r="P121" s="33"/>
      <c r="Q121" s="33"/>
      <c r="R121" s="33"/>
      <c r="S121" s="33"/>
      <c r="T121" s="33"/>
      <c r="U121" s="33"/>
      <c r="V121" s="33"/>
      <c r="W121" s="33"/>
      <c r="X121" s="33"/>
      <c r="Y121" s="33"/>
      <c r="Z121" s="33"/>
      <c r="AA121" s="33"/>
    </row>
    <row r="122" spans="1:27" ht="24.95" customHeight="1" thickTop="1">
      <c r="A122" s="25">
        <v>111</v>
      </c>
      <c r="B122" s="186"/>
      <c r="C122" s="187"/>
      <c r="D122" s="64"/>
      <c r="E122" s="64"/>
      <c r="F122" s="26"/>
      <c r="G122" s="38"/>
      <c r="H122" s="39"/>
      <c r="I122" s="33" t="str">
        <f t="shared" si="3"/>
        <v/>
      </c>
      <c r="J122" s="33"/>
      <c r="K122" s="33"/>
      <c r="L122" s="33"/>
      <c r="M122" s="33"/>
      <c r="N122" s="33"/>
      <c r="O122" s="33"/>
      <c r="P122" s="33"/>
      <c r="Q122" s="33"/>
      <c r="R122" s="33"/>
      <c r="S122" s="33"/>
      <c r="T122" s="33"/>
      <c r="U122" s="33"/>
      <c r="V122" s="33"/>
      <c r="W122" s="33"/>
      <c r="X122" s="33"/>
      <c r="Y122" s="33"/>
      <c r="Z122" s="33"/>
      <c r="AA122" s="33"/>
    </row>
    <row r="123" spans="1:27" ht="24.95" customHeight="1">
      <c r="A123" s="16">
        <v>112</v>
      </c>
      <c r="B123" s="181"/>
      <c r="C123" s="182"/>
      <c r="D123" s="150"/>
      <c r="E123" s="150"/>
      <c r="F123" s="17"/>
      <c r="G123" s="34"/>
      <c r="H123" s="35"/>
      <c r="I123" s="33" t="str">
        <f t="shared" si="3"/>
        <v/>
      </c>
      <c r="J123" s="33"/>
      <c r="K123" s="33"/>
      <c r="L123" s="33"/>
      <c r="M123" s="33"/>
      <c r="N123" s="33"/>
      <c r="O123" s="33"/>
      <c r="P123" s="33"/>
      <c r="Q123" s="33"/>
      <c r="R123" s="33"/>
      <c r="S123" s="33"/>
      <c r="T123" s="33"/>
      <c r="U123" s="33"/>
      <c r="V123" s="33"/>
      <c r="W123" s="33"/>
      <c r="X123" s="33"/>
      <c r="Y123" s="33"/>
      <c r="Z123" s="33"/>
      <c r="AA123" s="33"/>
    </row>
    <row r="124" spans="1:27" ht="24.95" customHeight="1">
      <c r="A124" s="16">
        <v>113</v>
      </c>
      <c r="B124" s="181"/>
      <c r="C124" s="182"/>
      <c r="D124" s="150"/>
      <c r="E124" s="150"/>
      <c r="F124" s="17"/>
      <c r="G124" s="34"/>
      <c r="H124" s="35"/>
      <c r="I124" s="33" t="str">
        <f t="shared" si="3"/>
        <v/>
      </c>
      <c r="J124" s="33"/>
      <c r="K124" s="33"/>
      <c r="L124" s="33"/>
      <c r="M124" s="33"/>
      <c r="N124" s="33"/>
      <c r="O124" s="33"/>
      <c r="P124" s="33"/>
      <c r="Q124" s="33"/>
      <c r="R124" s="33"/>
      <c r="S124" s="33"/>
      <c r="T124" s="33"/>
      <c r="U124" s="33"/>
      <c r="V124" s="33"/>
      <c r="W124" s="33"/>
      <c r="X124" s="33"/>
      <c r="Y124" s="33"/>
      <c r="Z124" s="33"/>
      <c r="AA124" s="33"/>
    </row>
    <row r="125" spans="1:27" ht="24.95" customHeight="1">
      <c r="A125" s="16">
        <v>114</v>
      </c>
      <c r="B125" s="181"/>
      <c r="C125" s="182"/>
      <c r="D125" s="150"/>
      <c r="E125" s="150"/>
      <c r="F125" s="17"/>
      <c r="G125" s="34"/>
      <c r="H125" s="35"/>
      <c r="I125" s="33" t="str">
        <f t="shared" si="3"/>
        <v/>
      </c>
      <c r="J125" s="33"/>
      <c r="K125" s="33"/>
      <c r="L125" s="33"/>
      <c r="M125" s="33"/>
      <c r="N125" s="33"/>
      <c r="O125" s="33"/>
      <c r="P125" s="33"/>
      <c r="Q125" s="33"/>
      <c r="R125" s="33"/>
      <c r="S125" s="33"/>
      <c r="T125" s="33"/>
      <c r="U125" s="33"/>
      <c r="V125" s="33"/>
      <c r="W125" s="33"/>
      <c r="X125" s="33"/>
      <c r="Y125" s="33"/>
      <c r="Z125" s="33"/>
      <c r="AA125" s="33"/>
    </row>
    <row r="126" spans="1:27" ht="24.95" customHeight="1" thickBot="1">
      <c r="A126" s="22">
        <v>115</v>
      </c>
      <c r="B126" s="177"/>
      <c r="C126" s="178"/>
      <c r="D126" s="151"/>
      <c r="E126" s="151"/>
      <c r="F126" s="24"/>
      <c r="G126" s="36"/>
      <c r="H126" s="37"/>
      <c r="I126" s="33" t="str">
        <f t="shared" si="3"/>
        <v/>
      </c>
      <c r="J126" s="33"/>
      <c r="K126" s="33"/>
      <c r="L126" s="33"/>
      <c r="M126" s="33"/>
      <c r="N126" s="33"/>
      <c r="O126" s="33"/>
      <c r="P126" s="33"/>
      <c r="Q126" s="33"/>
      <c r="R126" s="33"/>
      <c r="S126" s="33"/>
      <c r="T126" s="33"/>
      <c r="U126" s="33"/>
      <c r="V126" s="33"/>
      <c r="W126" s="33"/>
      <c r="X126" s="33"/>
      <c r="Y126" s="33"/>
      <c r="Z126" s="33"/>
      <c r="AA126" s="33"/>
    </row>
    <row r="127" spans="1:27" ht="24.95" customHeight="1">
      <c r="A127" s="25">
        <v>116</v>
      </c>
      <c r="B127" s="179"/>
      <c r="C127" s="180"/>
      <c r="D127" s="65"/>
      <c r="E127" s="65"/>
      <c r="F127" s="26"/>
      <c r="G127" s="38"/>
      <c r="H127" s="39"/>
      <c r="I127" s="33" t="str">
        <f t="shared" si="3"/>
        <v/>
      </c>
      <c r="J127" s="33"/>
      <c r="K127" s="33"/>
      <c r="L127" s="33"/>
      <c r="M127" s="33"/>
      <c r="N127" s="33"/>
      <c r="O127" s="33"/>
      <c r="P127" s="33"/>
      <c r="Q127" s="33"/>
      <c r="R127" s="33"/>
      <c r="S127" s="33"/>
      <c r="T127" s="33"/>
      <c r="U127" s="33"/>
      <c r="V127" s="33"/>
      <c r="W127" s="33"/>
      <c r="X127" s="33"/>
      <c r="Y127" s="33"/>
      <c r="Z127" s="33"/>
      <c r="AA127" s="33"/>
    </row>
    <row r="128" spans="1:27" ht="24.95" customHeight="1">
      <c r="A128" s="16">
        <v>117</v>
      </c>
      <c r="B128" s="181"/>
      <c r="C128" s="182"/>
      <c r="D128" s="150"/>
      <c r="E128" s="150"/>
      <c r="F128" s="17"/>
      <c r="G128" s="34"/>
      <c r="H128" s="35"/>
      <c r="I128" s="33" t="str">
        <f t="shared" si="3"/>
        <v/>
      </c>
      <c r="J128" s="33"/>
      <c r="K128" s="33"/>
      <c r="L128" s="33"/>
      <c r="M128" s="33"/>
      <c r="N128" s="33"/>
      <c r="O128" s="33"/>
      <c r="P128" s="33"/>
      <c r="Q128" s="33"/>
      <c r="R128" s="33"/>
      <c r="S128" s="33"/>
      <c r="T128" s="33"/>
      <c r="U128" s="33"/>
      <c r="V128" s="33"/>
      <c r="W128" s="33"/>
      <c r="X128" s="33"/>
      <c r="Y128" s="33"/>
      <c r="Z128" s="33"/>
      <c r="AA128" s="33"/>
    </row>
    <row r="129" spans="1:27" ht="24.95" customHeight="1">
      <c r="A129" s="16">
        <v>118</v>
      </c>
      <c r="B129" s="181"/>
      <c r="C129" s="182"/>
      <c r="D129" s="150"/>
      <c r="E129" s="150"/>
      <c r="F129" s="17"/>
      <c r="G129" s="34"/>
      <c r="H129" s="35"/>
      <c r="I129" s="33" t="str">
        <f t="shared" si="3"/>
        <v/>
      </c>
      <c r="J129" s="33"/>
      <c r="K129" s="33"/>
      <c r="L129" s="33"/>
      <c r="M129" s="33"/>
      <c r="N129" s="33"/>
      <c r="O129" s="33"/>
      <c r="P129" s="33"/>
      <c r="Q129" s="33"/>
      <c r="R129" s="33"/>
      <c r="S129" s="33"/>
      <c r="T129" s="33"/>
      <c r="U129" s="33"/>
      <c r="V129" s="33"/>
      <c r="W129" s="33"/>
      <c r="X129" s="33"/>
      <c r="Y129" s="33"/>
      <c r="Z129" s="33"/>
      <c r="AA129" s="33"/>
    </row>
    <row r="130" spans="1:27" ht="24.95" customHeight="1">
      <c r="A130" s="16">
        <v>119</v>
      </c>
      <c r="B130" s="181"/>
      <c r="C130" s="182"/>
      <c r="D130" s="150"/>
      <c r="E130" s="150"/>
      <c r="F130" s="17"/>
      <c r="G130" s="34"/>
      <c r="H130" s="35"/>
      <c r="I130" s="33" t="str">
        <f t="shared" si="3"/>
        <v/>
      </c>
      <c r="J130" s="33"/>
      <c r="K130" s="33"/>
      <c r="L130" s="33"/>
      <c r="M130" s="33"/>
      <c r="N130" s="33"/>
      <c r="O130" s="33"/>
      <c r="P130" s="33"/>
      <c r="Q130" s="33"/>
      <c r="R130" s="33"/>
      <c r="S130" s="33"/>
      <c r="T130" s="33"/>
      <c r="U130" s="33"/>
      <c r="V130" s="33"/>
      <c r="W130" s="33"/>
      <c r="X130" s="33"/>
      <c r="Y130" s="33"/>
      <c r="Z130" s="33"/>
      <c r="AA130" s="33"/>
    </row>
    <row r="131" spans="1:27" ht="24.95" customHeight="1" thickBot="1">
      <c r="A131" s="29">
        <v>120</v>
      </c>
      <c r="B131" s="183"/>
      <c r="C131" s="184"/>
      <c r="D131" s="23"/>
      <c r="E131" s="23"/>
      <c r="F131" s="31"/>
      <c r="G131" s="40"/>
      <c r="H131" s="41"/>
      <c r="I131" s="33" t="str">
        <f t="shared" si="3"/>
        <v/>
      </c>
      <c r="J131" s="33"/>
      <c r="K131" s="33"/>
      <c r="L131" s="33"/>
      <c r="M131" s="33"/>
      <c r="N131" s="33"/>
      <c r="O131" s="33"/>
      <c r="P131" s="33"/>
      <c r="Q131" s="33"/>
      <c r="R131" s="33"/>
      <c r="S131" s="33"/>
      <c r="T131" s="33"/>
      <c r="U131" s="33"/>
      <c r="V131" s="33"/>
      <c r="W131" s="33"/>
      <c r="X131" s="33"/>
      <c r="Y131" s="33"/>
      <c r="Z131" s="33"/>
      <c r="AA131" s="33"/>
    </row>
    <row r="132" spans="1:27" ht="24.95" customHeight="1" thickTop="1">
      <c r="A132" s="25">
        <v>121</v>
      </c>
      <c r="B132" s="186"/>
      <c r="C132" s="187"/>
      <c r="D132" s="64"/>
      <c r="E132" s="64"/>
      <c r="F132" s="26"/>
      <c r="G132" s="38"/>
      <c r="H132" s="39"/>
      <c r="I132" s="33" t="str">
        <f t="shared" si="3"/>
        <v/>
      </c>
      <c r="J132" s="33"/>
      <c r="K132" s="33"/>
      <c r="L132" s="33"/>
      <c r="M132" s="33"/>
      <c r="N132" s="33"/>
      <c r="O132" s="33"/>
      <c r="P132" s="33"/>
      <c r="Q132" s="33"/>
      <c r="R132" s="33"/>
      <c r="S132" s="33"/>
      <c r="T132" s="33"/>
      <c r="U132" s="33"/>
      <c r="V132" s="33"/>
      <c r="W132" s="33"/>
      <c r="X132" s="33"/>
      <c r="Y132" s="33"/>
      <c r="Z132" s="33"/>
      <c r="AA132" s="33"/>
    </row>
    <row r="133" spans="1:27" ht="24.95" customHeight="1">
      <c r="A133" s="16">
        <v>122</v>
      </c>
      <c r="B133" s="181"/>
      <c r="C133" s="182"/>
      <c r="D133" s="150"/>
      <c r="E133" s="150"/>
      <c r="F133" s="17"/>
      <c r="G133" s="34"/>
      <c r="H133" s="35"/>
      <c r="I133" s="33" t="str">
        <f t="shared" si="3"/>
        <v/>
      </c>
      <c r="J133" s="33"/>
      <c r="K133" s="33"/>
      <c r="L133" s="33"/>
      <c r="M133" s="33"/>
      <c r="N133" s="33"/>
      <c r="O133" s="33"/>
      <c r="P133" s="33"/>
      <c r="Q133" s="33"/>
      <c r="R133" s="33"/>
      <c r="S133" s="33"/>
      <c r="T133" s="33"/>
      <c r="U133" s="33"/>
      <c r="V133" s="33"/>
      <c r="W133" s="33"/>
      <c r="X133" s="33"/>
      <c r="Y133" s="33"/>
      <c r="Z133" s="33"/>
      <c r="AA133" s="33"/>
    </row>
    <row r="134" spans="1:27" ht="24.95" customHeight="1">
      <c r="A134" s="16">
        <v>123</v>
      </c>
      <c r="B134" s="181"/>
      <c r="C134" s="182"/>
      <c r="D134" s="150"/>
      <c r="E134" s="150"/>
      <c r="F134" s="17"/>
      <c r="G134" s="34"/>
      <c r="H134" s="35"/>
      <c r="I134" s="33" t="str">
        <f t="shared" si="3"/>
        <v/>
      </c>
      <c r="J134" s="33"/>
      <c r="K134" s="33"/>
      <c r="L134" s="33"/>
      <c r="M134" s="33"/>
      <c r="N134" s="33"/>
      <c r="O134" s="33"/>
      <c r="P134" s="33"/>
      <c r="Q134" s="33"/>
      <c r="R134" s="33"/>
      <c r="S134" s="33"/>
      <c r="T134" s="33"/>
      <c r="U134" s="33"/>
      <c r="V134" s="33"/>
      <c r="W134" s="33"/>
      <c r="X134" s="33"/>
      <c r="Y134" s="33"/>
      <c r="Z134" s="33"/>
      <c r="AA134" s="33"/>
    </row>
    <row r="135" spans="1:27" ht="24.95" customHeight="1">
      <c r="A135" s="16">
        <v>124</v>
      </c>
      <c r="B135" s="181"/>
      <c r="C135" s="182"/>
      <c r="D135" s="150"/>
      <c r="E135" s="150"/>
      <c r="F135" s="17"/>
      <c r="G135" s="34"/>
      <c r="H135" s="35"/>
      <c r="I135" s="33" t="str">
        <f t="shared" si="3"/>
        <v/>
      </c>
      <c r="J135" s="33"/>
      <c r="K135" s="33"/>
      <c r="L135" s="33"/>
      <c r="M135" s="33"/>
      <c r="N135" s="33"/>
      <c r="O135" s="33"/>
      <c r="P135" s="33"/>
      <c r="Q135" s="33"/>
      <c r="R135" s="33"/>
      <c r="S135" s="33"/>
      <c r="T135" s="33"/>
      <c r="U135" s="33"/>
      <c r="V135" s="33"/>
      <c r="W135" s="33"/>
      <c r="X135" s="33"/>
      <c r="Y135" s="33"/>
      <c r="Z135" s="33"/>
      <c r="AA135" s="33"/>
    </row>
    <row r="136" spans="1:27" ht="24.95" customHeight="1" thickBot="1">
      <c r="A136" s="22">
        <v>125</v>
      </c>
      <c r="B136" s="177"/>
      <c r="C136" s="178"/>
      <c r="D136" s="151"/>
      <c r="E136" s="151"/>
      <c r="F136" s="24"/>
      <c r="G136" s="36"/>
      <c r="H136" s="37"/>
      <c r="I136" s="33" t="str">
        <f t="shared" si="3"/>
        <v/>
      </c>
      <c r="J136" s="33"/>
      <c r="K136" s="33"/>
      <c r="L136" s="33"/>
      <c r="M136" s="33"/>
      <c r="N136" s="33"/>
      <c r="O136" s="33"/>
      <c r="P136" s="33"/>
      <c r="Q136" s="33"/>
      <c r="R136" s="33"/>
      <c r="S136" s="33"/>
      <c r="T136" s="33"/>
      <c r="U136" s="33"/>
      <c r="V136" s="33"/>
      <c r="W136" s="33"/>
      <c r="X136" s="33"/>
      <c r="Y136" s="33"/>
      <c r="Z136" s="33"/>
      <c r="AA136" s="33"/>
    </row>
    <row r="137" spans="1:27" ht="24.95" customHeight="1">
      <c r="A137" s="25">
        <v>126</v>
      </c>
      <c r="B137" s="179"/>
      <c r="C137" s="180"/>
      <c r="D137" s="65"/>
      <c r="E137" s="65"/>
      <c r="F137" s="26"/>
      <c r="G137" s="38"/>
      <c r="H137" s="39"/>
      <c r="I137" s="33" t="str">
        <f t="shared" si="3"/>
        <v/>
      </c>
      <c r="J137" s="33"/>
      <c r="K137" s="33"/>
      <c r="L137" s="33"/>
      <c r="M137" s="33"/>
      <c r="N137" s="33"/>
      <c r="O137" s="33"/>
      <c r="P137" s="33"/>
      <c r="Q137" s="33"/>
      <c r="R137" s="33"/>
      <c r="S137" s="33"/>
      <c r="T137" s="33"/>
      <c r="U137" s="33"/>
      <c r="V137" s="33"/>
      <c r="W137" s="33"/>
      <c r="X137" s="33"/>
      <c r="Y137" s="33"/>
      <c r="Z137" s="33"/>
      <c r="AA137" s="33"/>
    </row>
    <row r="138" spans="1:27" ht="24.95" customHeight="1">
      <c r="A138" s="16">
        <v>127</v>
      </c>
      <c r="B138" s="181"/>
      <c r="C138" s="182"/>
      <c r="D138" s="150"/>
      <c r="E138" s="150"/>
      <c r="F138" s="17"/>
      <c r="G138" s="34"/>
      <c r="H138" s="35"/>
      <c r="I138" s="33" t="str">
        <f t="shared" si="3"/>
        <v/>
      </c>
      <c r="J138" s="33"/>
      <c r="K138" s="33"/>
      <c r="L138" s="33"/>
      <c r="M138" s="33"/>
      <c r="N138" s="33"/>
      <c r="O138" s="33"/>
      <c r="P138" s="33"/>
      <c r="Q138" s="33"/>
      <c r="R138" s="33"/>
      <c r="S138" s="33"/>
      <c r="T138" s="33"/>
      <c r="U138" s="33"/>
      <c r="V138" s="33"/>
      <c r="W138" s="33"/>
      <c r="X138" s="33"/>
      <c r="Y138" s="33"/>
      <c r="Z138" s="33"/>
      <c r="AA138" s="33"/>
    </row>
    <row r="139" spans="1:27" ht="24.95" customHeight="1">
      <c r="A139" s="16">
        <v>128</v>
      </c>
      <c r="B139" s="181"/>
      <c r="C139" s="182"/>
      <c r="D139" s="150"/>
      <c r="E139" s="150"/>
      <c r="F139" s="17"/>
      <c r="G139" s="34"/>
      <c r="H139" s="35"/>
      <c r="I139" s="33" t="str">
        <f t="shared" si="3"/>
        <v/>
      </c>
      <c r="J139" s="33"/>
      <c r="K139" s="33"/>
      <c r="L139" s="33"/>
      <c r="M139" s="33"/>
      <c r="N139" s="33"/>
      <c r="O139" s="33"/>
      <c r="P139" s="33"/>
      <c r="Q139" s="33"/>
      <c r="R139" s="33"/>
      <c r="S139" s="33"/>
      <c r="T139" s="33"/>
      <c r="U139" s="33"/>
      <c r="V139" s="33"/>
      <c r="W139" s="33"/>
      <c r="X139" s="33"/>
      <c r="Y139" s="33"/>
      <c r="Z139" s="33"/>
      <c r="AA139" s="33"/>
    </row>
    <row r="140" spans="1:27" ht="24.95" customHeight="1">
      <c r="A140" s="16">
        <v>129</v>
      </c>
      <c r="B140" s="181"/>
      <c r="C140" s="182"/>
      <c r="D140" s="150"/>
      <c r="E140" s="150"/>
      <c r="F140" s="17"/>
      <c r="G140" s="34"/>
      <c r="H140" s="35"/>
      <c r="I140" s="33" t="str">
        <f t="shared" ref="I140:I171" si="4">IF(B140="","",IF(H140="",1,H140))</f>
        <v/>
      </c>
      <c r="J140" s="33"/>
      <c r="K140" s="33"/>
      <c r="L140" s="33"/>
      <c r="M140" s="33"/>
      <c r="N140" s="33"/>
      <c r="O140" s="33"/>
      <c r="P140" s="33"/>
      <c r="Q140" s="33"/>
      <c r="R140" s="33"/>
      <c r="S140" s="33"/>
      <c r="T140" s="33"/>
      <c r="U140" s="33"/>
      <c r="V140" s="33"/>
      <c r="W140" s="33"/>
      <c r="X140" s="33"/>
      <c r="Y140" s="33"/>
      <c r="Z140" s="33"/>
      <c r="AA140" s="33"/>
    </row>
    <row r="141" spans="1:27" ht="24.95" customHeight="1" thickBot="1">
      <c r="A141" s="29">
        <v>130</v>
      </c>
      <c r="B141" s="183"/>
      <c r="C141" s="184"/>
      <c r="D141" s="23"/>
      <c r="E141" s="23"/>
      <c r="F141" s="31"/>
      <c r="G141" s="40"/>
      <c r="H141" s="41"/>
      <c r="I141" s="33" t="str">
        <f t="shared" si="4"/>
        <v/>
      </c>
      <c r="J141" s="33"/>
      <c r="K141" s="33"/>
      <c r="L141" s="33"/>
      <c r="M141" s="33"/>
      <c r="N141" s="33"/>
      <c r="O141" s="33"/>
      <c r="P141" s="33"/>
      <c r="Q141" s="33"/>
      <c r="R141" s="33"/>
      <c r="S141" s="33"/>
      <c r="T141" s="33"/>
      <c r="U141" s="33"/>
      <c r="V141" s="33"/>
      <c r="W141" s="33"/>
      <c r="X141" s="33"/>
      <c r="Y141" s="33"/>
      <c r="Z141" s="33"/>
      <c r="AA141" s="33"/>
    </row>
    <row r="142" spans="1:27" ht="24.95" customHeight="1" thickTop="1">
      <c r="A142" s="25">
        <v>131</v>
      </c>
      <c r="B142" s="186"/>
      <c r="C142" s="187"/>
      <c r="D142" s="64"/>
      <c r="E142" s="64"/>
      <c r="F142" s="26"/>
      <c r="G142" s="38"/>
      <c r="H142" s="39"/>
      <c r="I142" s="33" t="str">
        <f t="shared" si="4"/>
        <v/>
      </c>
      <c r="J142" s="33"/>
      <c r="K142" s="33"/>
      <c r="L142" s="33"/>
      <c r="M142" s="33"/>
      <c r="N142" s="33"/>
      <c r="O142" s="33"/>
      <c r="P142" s="33"/>
      <c r="Q142" s="33"/>
      <c r="R142" s="33"/>
      <c r="S142" s="33"/>
      <c r="T142" s="33"/>
      <c r="U142" s="33"/>
      <c r="V142" s="33"/>
      <c r="W142" s="33"/>
      <c r="X142" s="33"/>
      <c r="Y142" s="33"/>
      <c r="Z142" s="33"/>
      <c r="AA142" s="33"/>
    </row>
    <row r="143" spans="1:27" ht="24.95" customHeight="1">
      <c r="A143" s="16">
        <v>132</v>
      </c>
      <c r="B143" s="181"/>
      <c r="C143" s="182"/>
      <c r="D143" s="150"/>
      <c r="E143" s="150"/>
      <c r="F143" s="17"/>
      <c r="G143" s="34"/>
      <c r="H143" s="35"/>
      <c r="I143" s="33" t="str">
        <f t="shared" si="4"/>
        <v/>
      </c>
      <c r="J143" s="33"/>
      <c r="K143" s="33"/>
      <c r="L143" s="33"/>
      <c r="M143" s="33"/>
      <c r="N143" s="33"/>
      <c r="O143" s="33"/>
      <c r="P143" s="33"/>
      <c r="Q143" s="33"/>
      <c r="R143" s="33"/>
      <c r="S143" s="33"/>
      <c r="T143" s="33"/>
      <c r="U143" s="33"/>
      <c r="V143" s="33"/>
      <c r="W143" s="33"/>
      <c r="X143" s="33"/>
      <c r="Y143" s="33"/>
      <c r="Z143" s="33"/>
      <c r="AA143" s="33"/>
    </row>
    <row r="144" spans="1:27" ht="24.95" customHeight="1">
      <c r="A144" s="16">
        <v>133</v>
      </c>
      <c r="B144" s="181"/>
      <c r="C144" s="182"/>
      <c r="D144" s="150"/>
      <c r="E144" s="150"/>
      <c r="F144" s="17"/>
      <c r="G144" s="34"/>
      <c r="H144" s="35"/>
      <c r="I144" s="33" t="str">
        <f t="shared" si="4"/>
        <v/>
      </c>
      <c r="J144" s="33"/>
      <c r="K144" s="33"/>
      <c r="L144" s="33"/>
      <c r="M144" s="33"/>
      <c r="N144" s="33"/>
      <c r="O144" s="33"/>
      <c r="P144" s="33"/>
      <c r="Q144" s="33"/>
      <c r="R144" s="33"/>
      <c r="S144" s="33"/>
      <c r="T144" s="33"/>
      <c r="U144" s="33"/>
      <c r="V144" s="33"/>
      <c r="W144" s="33"/>
      <c r="X144" s="33"/>
      <c r="Y144" s="33"/>
      <c r="Z144" s="33"/>
      <c r="AA144" s="33"/>
    </row>
    <row r="145" spans="1:27" ht="24.95" customHeight="1">
      <c r="A145" s="16">
        <v>134</v>
      </c>
      <c r="B145" s="181"/>
      <c r="C145" s="182"/>
      <c r="D145" s="150"/>
      <c r="E145" s="150"/>
      <c r="F145" s="17"/>
      <c r="G145" s="34"/>
      <c r="H145" s="35"/>
      <c r="I145" s="33" t="str">
        <f t="shared" si="4"/>
        <v/>
      </c>
      <c r="J145" s="33"/>
      <c r="K145" s="33"/>
      <c r="L145" s="33"/>
      <c r="M145" s="33"/>
      <c r="N145" s="33"/>
      <c r="O145" s="33"/>
      <c r="P145" s="33"/>
      <c r="Q145" s="33"/>
      <c r="R145" s="33"/>
      <c r="S145" s="33"/>
      <c r="T145" s="33"/>
      <c r="U145" s="33"/>
      <c r="V145" s="33"/>
      <c r="W145" s="33"/>
      <c r="X145" s="33"/>
      <c r="Y145" s="33"/>
      <c r="Z145" s="33"/>
      <c r="AA145" s="33"/>
    </row>
    <row r="146" spans="1:27" ht="24.95" customHeight="1" thickBot="1">
      <c r="A146" s="22">
        <v>135</v>
      </c>
      <c r="B146" s="177"/>
      <c r="C146" s="178"/>
      <c r="D146" s="151"/>
      <c r="E146" s="151"/>
      <c r="F146" s="24"/>
      <c r="G146" s="36"/>
      <c r="H146" s="37"/>
      <c r="I146" s="33" t="str">
        <f t="shared" si="4"/>
        <v/>
      </c>
      <c r="J146" s="33"/>
      <c r="K146" s="33"/>
      <c r="L146" s="33"/>
      <c r="M146" s="33"/>
      <c r="N146" s="33"/>
      <c r="O146" s="33"/>
      <c r="P146" s="33"/>
      <c r="Q146" s="33"/>
      <c r="R146" s="33"/>
      <c r="S146" s="33"/>
      <c r="T146" s="33"/>
      <c r="U146" s="33"/>
      <c r="V146" s="33"/>
      <c r="W146" s="33"/>
      <c r="X146" s="33"/>
      <c r="Y146" s="33"/>
      <c r="Z146" s="33"/>
      <c r="AA146" s="33"/>
    </row>
    <row r="147" spans="1:27" ht="24.95" customHeight="1">
      <c r="A147" s="25">
        <v>136</v>
      </c>
      <c r="B147" s="179"/>
      <c r="C147" s="180"/>
      <c r="D147" s="65"/>
      <c r="E147" s="65"/>
      <c r="F147" s="26"/>
      <c r="G147" s="38"/>
      <c r="H147" s="39"/>
      <c r="I147" s="33" t="str">
        <f t="shared" si="4"/>
        <v/>
      </c>
      <c r="J147" s="33"/>
      <c r="K147" s="33"/>
      <c r="L147" s="33"/>
      <c r="M147" s="33"/>
      <c r="N147" s="33"/>
      <c r="O147" s="33"/>
      <c r="P147" s="33"/>
      <c r="Q147" s="33"/>
      <c r="R147" s="33"/>
      <c r="S147" s="33"/>
      <c r="T147" s="33"/>
      <c r="U147" s="33"/>
      <c r="V147" s="33"/>
      <c r="W147" s="33"/>
      <c r="X147" s="33"/>
      <c r="Y147" s="33"/>
      <c r="Z147" s="33"/>
      <c r="AA147" s="33"/>
    </row>
    <row r="148" spans="1:27" ht="24.95" customHeight="1">
      <c r="A148" s="16">
        <v>137</v>
      </c>
      <c r="B148" s="181"/>
      <c r="C148" s="182"/>
      <c r="D148" s="150"/>
      <c r="E148" s="150"/>
      <c r="F148" s="17"/>
      <c r="G148" s="34"/>
      <c r="H148" s="35"/>
      <c r="I148" s="33" t="str">
        <f t="shared" si="4"/>
        <v/>
      </c>
      <c r="J148" s="33"/>
      <c r="K148" s="33"/>
      <c r="L148" s="33"/>
      <c r="M148" s="33"/>
      <c r="N148" s="33"/>
      <c r="O148" s="33"/>
      <c r="P148" s="33"/>
      <c r="Q148" s="33"/>
      <c r="R148" s="33"/>
      <c r="S148" s="33"/>
      <c r="T148" s="33"/>
      <c r="U148" s="33"/>
      <c r="V148" s="33"/>
      <c r="W148" s="33"/>
      <c r="X148" s="33"/>
      <c r="Y148" s="33"/>
      <c r="Z148" s="33"/>
      <c r="AA148" s="33"/>
    </row>
    <row r="149" spans="1:27" ht="24.95" customHeight="1">
      <c r="A149" s="16">
        <v>138</v>
      </c>
      <c r="B149" s="181"/>
      <c r="C149" s="182"/>
      <c r="D149" s="150"/>
      <c r="E149" s="150"/>
      <c r="F149" s="17"/>
      <c r="G149" s="34"/>
      <c r="H149" s="35"/>
      <c r="I149" s="33" t="str">
        <f t="shared" si="4"/>
        <v/>
      </c>
      <c r="J149" s="33"/>
      <c r="K149" s="33"/>
      <c r="L149" s="33"/>
      <c r="M149" s="33"/>
      <c r="N149" s="33"/>
      <c r="O149" s="33"/>
      <c r="P149" s="33"/>
      <c r="Q149" s="33"/>
      <c r="R149" s="33"/>
      <c r="S149" s="33"/>
      <c r="T149" s="33"/>
      <c r="U149" s="33"/>
      <c r="V149" s="33"/>
      <c r="W149" s="33"/>
      <c r="X149" s="33"/>
      <c r="Y149" s="33"/>
      <c r="Z149" s="33"/>
      <c r="AA149" s="33"/>
    </row>
    <row r="150" spans="1:27" ht="24.95" customHeight="1">
      <c r="A150" s="16">
        <v>139</v>
      </c>
      <c r="B150" s="181"/>
      <c r="C150" s="182"/>
      <c r="D150" s="150"/>
      <c r="E150" s="150"/>
      <c r="F150" s="17"/>
      <c r="G150" s="34"/>
      <c r="H150" s="35"/>
      <c r="I150" s="33" t="str">
        <f t="shared" si="4"/>
        <v/>
      </c>
      <c r="J150" s="33"/>
      <c r="K150" s="33"/>
      <c r="L150" s="33"/>
      <c r="M150" s="33"/>
      <c r="N150" s="33"/>
      <c r="O150" s="33"/>
      <c r="P150" s="33"/>
      <c r="Q150" s="33"/>
      <c r="R150" s="33"/>
      <c r="S150" s="33"/>
      <c r="T150" s="33"/>
      <c r="U150" s="33"/>
      <c r="V150" s="33"/>
      <c r="W150" s="33"/>
      <c r="X150" s="33"/>
      <c r="Y150" s="33"/>
      <c r="Z150" s="33"/>
      <c r="AA150" s="33"/>
    </row>
    <row r="151" spans="1:27" ht="24.95" customHeight="1" thickBot="1">
      <c r="A151" s="29">
        <v>140</v>
      </c>
      <c r="B151" s="183"/>
      <c r="C151" s="184"/>
      <c r="D151" s="23"/>
      <c r="E151" s="23"/>
      <c r="F151" s="31"/>
      <c r="G151" s="40"/>
      <c r="H151" s="41"/>
      <c r="I151" s="33" t="str">
        <f t="shared" si="4"/>
        <v/>
      </c>
      <c r="J151" s="33"/>
      <c r="K151" s="33"/>
      <c r="L151" s="33"/>
      <c r="M151" s="33"/>
      <c r="N151" s="33"/>
      <c r="O151" s="33"/>
      <c r="P151" s="33"/>
      <c r="Q151" s="33"/>
      <c r="R151" s="33"/>
      <c r="S151" s="33"/>
      <c r="T151" s="33"/>
      <c r="U151" s="33"/>
      <c r="V151" s="33"/>
      <c r="W151" s="33"/>
      <c r="X151" s="33"/>
      <c r="Y151" s="33"/>
      <c r="Z151" s="33"/>
      <c r="AA151" s="33"/>
    </row>
    <row r="152" spans="1:27" ht="24.95" customHeight="1" thickTop="1">
      <c r="A152" s="25">
        <v>141</v>
      </c>
      <c r="B152" s="186"/>
      <c r="C152" s="187"/>
      <c r="D152" s="64"/>
      <c r="E152" s="64"/>
      <c r="F152" s="26"/>
      <c r="G152" s="38"/>
      <c r="H152" s="39"/>
      <c r="I152" s="33" t="str">
        <f t="shared" si="4"/>
        <v/>
      </c>
      <c r="J152" s="33"/>
      <c r="K152" s="33"/>
      <c r="L152" s="33"/>
      <c r="M152" s="33"/>
      <c r="N152" s="33"/>
      <c r="O152" s="33"/>
      <c r="P152" s="33"/>
      <c r="Q152" s="33"/>
      <c r="R152" s="33"/>
      <c r="S152" s="33"/>
      <c r="T152" s="33"/>
      <c r="U152" s="33"/>
      <c r="V152" s="33"/>
      <c r="W152" s="33"/>
      <c r="X152" s="33"/>
      <c r="Y152" s="33"/>
      <c r="Z152" s="33"/>
      <c r="AA152" s="33"/>
    </row>
    <row r="153" spans="1:27" ht="24.95" customHeight="1">
      <c r="A153" s="16">
        <v>142</v>
      </c>
      <c r="B153" s="181"/>
      <c r="C153" s="182"/>
      <c r="D153" s="150"/>
      <c r="E153" s="150"/>
      <c r="F153" s="17"/>
      <c r="G153" s="34"/>
      <c r="H153" s="35"/>
      <c r="I153" s="33" t="str">
        <f t="shared" si="4"/>
        <v/>
      </c>
      <c r="J153" s="33"/>
      <c r="K153" s="33"/>
      <c r="L153" s="33"/>
      <c r="M153" s="33"/>
      <c r="N153" s="33"/>
      <c r="O153" s="33"/>
      <c r="P153" s="33"/>
      <c r="Q153" s="33"/>
      <c r="R153" s="33"/>
      <c r="S153" s="33"/>
      <c r="T153" s="33"/>
      <c r="U153" s="33"/>
      <c r="V153" s="33"/>
      <c r="W153" s="33"/>
      <c r="X153" s="33"/>
      <c r="Y153" s="33"/>
      <c r="Z153" s="33"/>
      <c r="AA153" s="33"/>
    </row>
    <row r="154" spans="1:27" ht="24.95" customHeight="1">
      <c r="A154" s="16">
        <v>143</v>
      </c>
      <c r="B154" s="181"/>
      <c r="C154" s="182"/>
      <c r="D154" s="150"/>
      <c r="E154" s="150"/>
      <c r="F154" s="17"/>
      <c r="G154" s="34"/>
      <c r="H154" s="35"/>
      <c r="I154" s="33" t="str">
        <f t="shared" si="4"/>
        <v/>
      </c>
      <c r="J154" s="33"/>
      <c r="K154" s="33"/>
      <c r="L154" s="33"/>
      <c r="M154" s="33"/>
      <c r="N154" s="33"/>
      <c r="O154" s="33"/>
      <c r="P154" s="33"/>
      <c r="Q154" s="33"/>
      <c r="R154" s="33"/>
      <c r="S154" s="33"/>
      <c r="T154" s="33"/>
      <c r="U154" s="33"/>
      <c r="V154" s="33"/>
      <c r="W154" s="33"/>
      <c r="X154" s="33"/>
      <c r="Y154" s="33"/>
      <c r="Z154" s="33"/>
      <c r="AA154" s="33"/>
    </row>
    <row r="155" spans="1:27" ht="24.95" customHeight="1">
      <c r="A155" s="16">
        <v>144</v>
      </c>
      <c r="B155" s="181"/>
      <c r="C155" s="182"/>
      <c r="D155" s="150"/>
      <c r="E155" s="150"/>
      <c r="F155" s="17"/>
      <c r="G155" s="34"/>
      <c r="H155" s="35"/>
      <c r="I155" s="33" t="str">
        <f t="shared" si="4"/>
        <v/>
      </c>
      <c r="J155" s="33"/>
      <c r="K155" s="33"/>
      <c r="L155" s="33"/>
      <c r="M155" s="33"/>
      <c r="N155" s="33"/>
      <c r="O155" s="33"/>
      <c r="P155" s="33"/>
      <c r="Q155" s="33"/>
      <c r="R155" s="33"/>
      <c r="S155" s="33"/>
      <c r="T155" s="33"/>
      <c r="U155" s="33"/>
      <c r="V155" s="33"/>
      <c r="W155" s="33"/>
      <c r="X155" s="33"/>
      <c r="Y155" s="33"/>
      <c r="Z155" s="33"/>
      <c r="AA155" s="33"/>
    </row>
    <row r="156" spans="1:27" ht="24.95" customHeight="1" thickBot="1">
      <c r="A156" s="22">
        <v>145</v>
      </c>
      <c r="B156" s="177"/>
      <c r="C156" s="178"/>
      <c r="D156" s="151"/>
      <c r="E156" s="151"/>
      <c r="F156" s="24"/>
      <c r="G156" s="36"/>
      <c r="H156" s="37"/>
      <c r="I156" s="33" t="str">
        <f t="shared" si="4"/>
        <v/>
      </c>
      <c r="J156" s="33"/>
      <c r="K156" s="33"/>
      <c r="L156" s="33"/>
      <c r="M156" s="33"/>
      <c r="N156" s="33"/>
      <c r="O156" s="33"/>
      <c r="P156" s="33"/>
      <c r="Q156" s="33"/>
      <c r="R156" s="33"/>
      <c r="S156" s="33"/>
      <c r="T156" s="33"/>
      <c r="U156" s="33"/>
      <c r="V156" s="33"/>
      <c r="W156" s="33"/>
      <c r="X156" s="33"/>
      <c r="Y156" s="33"/>
      <c r="Z156" s="33"/>
      <c r="AA156" s="33"/>
    </row>
    <row r="157" spans="1:27" ht="24.95" customHeight="1">
      <c r="A157" s="25">
        <v>146</v>
      </c>
      <c r="B157" s="179"/>
      <c r="C157" s="180"/>
      <c r="D157" s="65"/>
      <c r="E157" s="65"/>
      <c r="F157" s="26"/>
      <c r="G157" s="38"/>
      <c r="H157" s="39"/>
      <c r="I157" s="33" t="str">
        <f t="shared" si="4"/>
        <v/>
      </c>
      <c r="J157" s="33"/>
      <c r="K157" s="33"/>
      <c r="L157" s="33"/>
      <c r="M157" s="33"/>
      <c r="N157" s="33"/>
      <c r="O157" s="33"/>
      <c r="P157" s="33"/>
      <c r="Q157" s="33"/>
      <c r="R157" s="33"/>
      <c r="S157" s="33"/>
      <c r="T157" s="33"/>
      <c r="U157" s="33"/>
      <c r="V157" s="33"/>
      <c r="W157" s="33"/>
      <c r="X157" s="33"/>
      <c r="Y157" s="33"/>
      <c r="Z157" s="33"/>
      <c r="AA157" s="33"/>
    </row>
    <row r="158" spans="1:27" ht="24.95" customHeight="1">
      <c r="A158" s="16">
        <v>147</v>
      </c>
      <c r="B158" s="181"/>
      <c r="C158" s="182"/>
      <c r="D158" s="150"/>
      <c r="E158" s="150"/>
      <c r="F158" s="17"/>
      <c r="G158" s="34"/>
      <c r="H158" s="35"/>
      <c r="I158" s="33" t="str">
        <f t="shared" si="4"/>
        <v/>
      </c>
      <c r="J158" s="33"/>
      <c r="K158" s="33"/>
      <c r="L158" s="33"/>
      <c r="M158" s="33"/>
      <c r="N158" s="33"/>
      <c r="O158" s="33"/>
      <c r="P158" s="33"/>
      <c r="Q158" s="33"/>
      <c r="R158" s="33"/>
      <c r="S158" s="33"/>
      <c r="T158" s="33"/>
      <c r="U158" s="33"/>
      <c r="V158" s="33"/>
      <c r="W158" s="33"/>
      <c r="X158" s="33"/>
      <c r="Y158" s="33"/>
      <c r="Z158" s="33"/>
      <c r="AA158" s="33"/>
    </row>
    <row r="159" spans="1:27" ht="24.95" customHeight="1">
      <c r="A159" s="16">
        <v>148</v>
      </c>
      <c r="B159" s="181"/>
      <c r="C159" s="182"/>
      <c r="D159" s="150"/>
      <c r="E159" s="150"/>
      <c r="F159" s="17"/>
      <c r="G159" s="34"/>
      <c r="H159" s="35"/>
      <c r="I159" s="33" t="str">
        <f t="shared" si="4"/>
        <v/>
      </c>
      <c r="J159" s="33"/>
      <c r="K159" s="33"/>
      <c r="L159" s="33"/>
      <c r="M159" s="33"/>
      <c r="N159" s="33"/>
      <c r="O159" s="33"/>
      <c r="P159" s="33"/>
      <c r="Q159" s="33"/>
      <c r="R159" s="33"/>
      <c r="S159" s="33"/>
      <c r="T159" s="33"/>
      <c r="U159" s="33"/>
      <c r="V159" s="33"/>
      <c r="W159" s="33"/>
      <c r="X159" s="33"/>
      <c r="Y159" s="33"/>
      <c r="Z159" s="33"/>
      <c r="AA159" s="33"/>
    </row>
    <row r="160" spans="1:27" ht="24.95" customHeight="1">
      <c r="A160" s="16">
        <v>149</v>
      </c>
      <c r="B160" s="181"/>
      <c r="C160" s="182"/>
      <c r="D160" s="150"/>
      <c r="E160" s="150"/>
      <c r="F160" s="17"/>
      <c r="G160" s="34"/>
      <c r="H160" s="35"/>
      <c r="I160" s="33" t="str">
        <f t="shared" si="4"/>
        <v/>
      </c>
      <c r="J160" s="33"/>
      <c r="K160" s="33"/>
      <c r="L160" s="33"/>
      <c r="M160" s="33"/>
      <c r="N160" s="33"/>
      <c r="O160" s="33"/>
      <c r="P160" s="33"/>
      <c r="Q160" s="33"/>
      <c r="R160" s="33"/>
      <c r="S160" s="33"/>
      <c r="T160" s="33"/>
      <c r="U160" s="33"/>
      <c r="V160" s="33"/>
      <c r="W160" s="33"/>
      <c r="X160" s="33"/>
      <c r="Y160" s="33"/>
      <c r="Z160" s="33"/>
      <c r="AA160" s="33"/>
    </row>
    <row r="161" spans="1:27" ht="24.95" customHeight="1" thickBot="1">
      <c r="A161" s="29">
        <v>150</v>
      </c>
      <c r="B161" s="183"/>
      <c r="C161" s="184"/>
      <c r="D161" s="23"/>
      <c r="E161" s="23"/>
      <c r="F161" s="31"/>
      <c r="G161" s="40"/>
      <c r="H161" s="41"/>
      <c r="I161" s="33" t="str">
        <f t="shared" si="4"/>
        <v/>
      </c>
      <c r="J161" s="33"/>
      <c r="K161" s="33"/>
      <c r="L161" s="33"/>
      <c r="M161" s="33"/>
      <c r="N161" s="33"/>
      <c r="O161" s="33"/>
      <c r="P161" s="33"/>
      <c r="Q161" s="33"/>
      <c r="R161" s="33"/>
      <c r="S161" s="33"/>
      <c r="T161" s="33"/>
      <c r="U161" s="33"/>
      <c r="V161" s="33"/>
      <c r="W161" s="33"/>
      <c r="X161" s="33"/>
      <c r="Y161" s="33"/>
      <c r="Z161" s="33"/>
      <c r="AA161" s="33"/>
    </row>
    <row r="162" spans="1:27" ht="24.95" customHeight="1" thickTop="1">
      <c r="A162" s="25">
        <v>151</v>
      </c>
      <c r="B162" s="186"/>
      <c r="C162" s="187"/>
      <c r="D162" s="64"/>
      <c r="E162" s="64"/>
      <c r="F162" s="26"/>
      <c r="G162" s="38"/>
      <c r="H162" s="39"/>
      <c r="I162" s="33" t="str">
        <f t="shared" si="4"/>
        <v/>
      </c>
      <c r="J162" s="33"/>
      <c r="K162" s="33"/>
      <c r="L162" s="33"/>
      <c r="M162" s="33"/>
      <c r="N162" s="33"/>
      <c r="O162" s="33"/>
      <c r="P162" s="33"/>
      <c r="Q162" s="33"/>
      <c r="R162" s="33"/>
      <c r="S162" s="33"/>
      <c r="T162" s="33"/>
      <c r="U162" s="33"/>
      <c r="V162" s="33"/>
      <c r="W162" s="33"/>
      <c r="X162" s="33"/>
      <c r="Y162" s="33"/>
      <c r="Z162" s="33"/>
      <c r="AA162" s="33"/>
    </row>
    <row r="163" spans="1:27" ht="24.95" customHeight="1">
      <c r="A163" s="16">
        <v>152</v>
      </c>
      <c r="B163" s="181"/>
      <c r="C163" s="182"/>
      <c r="D163" s="150"/>
      <c r="E163" s="150"/>
      <c r="F163" s="17"/>
      <c r="G163" s="34"/>
      <c r="H163" s="35"/>
      <c r="I163" s="33" t="str">
        <f t="shared" si="4"/>
        <v/>
      </c>
      <c r="J163" s="33"/>
      <c r="K163" s="33"/>
      <c r="L163" s="33"/>
      <c r="M163" s="33"/>
      <c r="N163" s="33"/>
      <c r="O163" s="33"/>
      <c r="P163" s="33"/>
      <c r="Q163" s="33"/>
      <c r="R163" s="33"/>
      <c r="S163" s="33"/>
      <c r="T163" s="33"/>
      <c r="U163" s="33"/>
      <c r="V163" s="33"/>
      <c r="W163" s="33"/>
      <c r="X163" s="33"/>
      <c r="Y163" s="33"/>
      <c r="Z163" s="33"/>
      <c r="AA163" s="33"/>
    </row>
    <row r="164" spans="1:27" ht="24.95" customHeight="1">
      <c r="A164" s="16">
        <v>153</v>
      </c>
      <c r="B164" s="181"/>
      <c r="C164" s="182"/>
      <c r="D164" s="150"/>
      <c r="E164" s="150"/>
      <c r="F164" s="17"/>
      <c r="G164" s="34"/>
      <c r="H164" s="35"/>
      <c r="I164" s="33" t="str">
        <f t="shared" si="4"/>
        <v/>
      </c>
      <c r="J164" s="33"/>
      <c r="K164" s="33"/>
      <c r="L164" s="33"/>
      <c r="M164" s="33"/>
      <c r="N164" s="33"/>
      <c r="O164" s="33"/>
      <c r="P164" s="33"/>
      <c r="Q164" s="33"/>
      <c r="R164" s="33"/>
      <c r="S164" s="33"/>
      <c r="T164" s="33"/>
      <c r="U164" s="33"/>
      <c r="V164" s="33"/>
      <c r="W164" s="33"/>
      <c r="X164" s="33"/>
      <c r="Y164" s="33"/>
      <c r="Z164" s="33"/>
      <c r="AA164" s="33"/>
    </row>
    <row r="165" spans="1:27" ht="24.95" customHeight="1">
      <c r="A165" s="16">
        <v>154</v>
      </c>
      <c r="B165" s="181"/>
      <c r="C165" s="182"/>
      <c r="D165" s="150"/>
      <c r="E165" s="150"/>
      <c r="F165" s="17"/>
      <c r="G165" s="34"/>
      <c r="H165" s="35"/>
      <c r="I165" s="33" t="str">
        <f t="shared" si="4"/>
        <v/>
      </c>
      <c r="J165" s="33"/>
      <c r="K165" s="33"/>
      <c r="L165" s="33"/>
      <c r="M165" s="33"/>
      <c r="N165" s="33"/>
      <c r="O165" s="33"/>
      <c r="P165" s="33"/>
      <c r="Q165" s="33"/>
      <c r="R165" s="33"/>
      <c r="S165" s="33"/>
      <c r="T165" s="33"/>
      <c r="U165" s="33"/>
      <c r="V165" s="33"/>
      <c r="W165" s="33"/>
      <c r="X165" s="33"/>
      <c r="Y165" s="33"/>
      <c r="Z165" s="33"/>
      <c r="AA165" s="33"/>
    </row>
    <row r="166" spans="1:27" ht="24.95" customHeight="1" thickBot="1">
      <c r="A166" s="22">
        <v>155</v>
      </c>
      <c r="B166" s="177"/>
      <c r="C166" s="178"/>
      <c r="D166" s="151"/>
      <c r="E166" s="151"/>
      <c r="F166" s="24"/>
      <c r="G166" s="36"/>
      <c r="H166" s="37"/>
      <c r="I166" s="33" t="str">
        <f t="shared" si="4"/>
        <v/>
      </c>
      <c r="J166" s="33"/>
      <c r="K166" s="33"/>
      <c r="L166" s="33"/>
      <c r="M166" s="33"/>
      <c r="N166" s="33"/>
      <c r="O166" s="33"/>
      <c r="P166" s="33"/>
      <c r="Q166" s="33"/>
      <c r="R166" s="33"/>
      <c r="S166" s="33"/>
      <c r="T166" s="33"/>
      <c r="U166" s="33"/>
      <c r="V166" s="33"/>
      <c r="W166" s="33"/>
      <c r="X166" s="33"/>
      <c r="Y166" s="33"/>
      <c r="Z166" s="33"/>
      <c r="AA166" s="33"/>
    </row>
    <row r="167" spans="1:27" ht="24.95" customHeight="1">
      <c r="A167" s="25">
        <v>156</v>
      </c>
      <c r="B167" s="179"/>
      <c r="C167" s="180"/>
      <c r="D167" s="65"/>
      <c r="E167" s="65"/>
      <c r="F167" s="26"/>
      <c r="G167" s="38"/>
      <c r="H167" s="39"/>
      <c r="I167" s="33" t="str">
        <f t="shared" si="4"/>
        <v/>
      </c>
      <c r="J167" s="33"/>
      <c r="K167" s="33"/>
      <c r="L167" s="33"/>
      <c r="M167" s="33"/>
      <c r="N167" s="33"/>
      <c r="O167" s="33"/>
      <c r="P167" s="33"/>
      <c r="Q167" s="33"/>
      <c r="R167" s="33"/>
      <c r="S167" s="33"/>
      <c r="T167" s="33"/>
      <c r="U167" s="33"/>
      <c r="V167" s="33"/>
      <c r="W167" s="33"/>
      <c r="X167" s="33"/>
      <c r="Y167" s="33"/>
      <c r="Z167" s="33"/>
      <c r="AA167" s="33"/>
    </row>
    <row r="168" spans="1:27" ht="24.95" customHeight="1">
      <c r="A168" s="16">
        <v>157</v>
      </c>
      <c r="B168" s="181"/>
      <c r="C168" s="182"/>
      <c r="D168" s="150"/>
      <c r="E168" s="150"/>
      <c r="F168" s="17"/>
      <c r="G168" s="34"/>
      <c r="H168" s="35"/>
      <c r="I168" s="33" t="str">
        <f t="shared" si="4"/>
        <v/>
      </c>
      <c r="J168" s="33"/>
      <c r="K168" s="33"/>
      <c r="L168" s="33"/>
      <c r="M168" s="33"/>
      <c r="N168" s="33"/>
      <c r="O168" s="33"/>
      <c r="P168" s="33"/>
      <c r="Q168" s="33"/>
      <c r="R168" s="33"/>
      <c r="S168" s="33"/>
      <c r="T168" s="33"/>
      <c r="U168" s="33"/>
      <c r="V168" s="33"/>
      <c r="W168" s="33"/>
      <c r="X168" s="33"/>
      <c r="Y168" s="33"/>
      <c r="Z168" s="33"/>
      <c r="AA168" s="33"/>
    </row>
    <row r="169" spans="1:27" ht="24.95" customHeight="1">
      <c r="A169" s="16">
        <v>158</v>
      </c>
      <c r="B169" s="181"/>
      <c r="C169" s="182"/>
      <c r="D169" s="150"/>
      <c r="E169" s="150"/>
      <c r="F169" s="17"/>
      <c r="G169" s="34"/>
      <c r="H169" s="35"/>
      <c r="I169" s="33" t="str">
        <f t="shared" si="4"/>
        <v/>
      </c>
      <c r="J169" s="33"/>
      <c r="K169" s="33"/>
      <c r="L169" s="33"/>
      <c r="M169" s="33"/>
      <c r="N169" s="33"/>
      <c r="O169" s="33"/>
      <c r="P169" s="33"/>
      <c r="Q169" s="33"/>
      <c r="R169" s="33"/>
      <c r="S169" s="33"/>
      <c r="T169" s="33"/>
      <c r="U169" s="33"/>
      <c r="V169" s="33"/>
      <c r="W169" s="33"/>
      <c r="X169" s="33"/>
      <c r="Y169" s="33"/>
      <c r="Z169" s="33"/>
      <c r="AA169" s="33"/>
    </row>
    <row r="170" spans="1:27" ht="24.95" customHeight="1">
      <c r="A170" s="16">
        <v>159</v>
      </c>
      <c r="B170" s="181"/>
      <c r="C170" s="182"/>
      <c r="D170" s="150"/>
      <c r="E170" s="150"/>
      <c r="F170" s="17"/>
      <c r="G170" s="34"/>
      <c r="H170" s="35"/>
      <c r="I170" s="33" t="str">
        <f t="shared" si="4"/>
        <v/>
      </c>
      <c r="J170" s="33"/>
      <c r="K170" s="33"/>
      <c r="L170" s="33"/>
      <c r="M170" s="33"/>
      <c r="N170" s="33"/>
      <c r="O170" s="33"/>
      <c r="P170" s="33"/>
      <c r="Q170" s="33"/>
      <c r="R170" s="33"/>
      <c r="S170" s="33"/>
      <c r="T170" s="33"/>
      <c r="U170" s="33"/>
      <c r="V170" s="33"/>
      <c r="W170" s="33"/>
      <c r="X170" s="33"/>
      <c r="Y170" s="33"/>
      <c r="Z170" s="33"/>
      <c r="AA170" s="33"/>
    </row>
    <row r="171" spans="1:27" ht="24.95" customHeight="1" thickBot="1">
      <c r="A171" s="29">
        <v>160</v>
      </c>
      <c r="B171" s="183"/>
      <c r="C171" s="184"/>
      <c r="D171" s="23"/>
      <c r="E171" s="23"/>
      <c r="F171" s="31"/>
      <c r="G171" s="40"/>
      <c r="H171" s="41"/>
      <c r="I171" s="33" t="str">
        <f t="shared" si="4"/>
        <v/>
      </c>
      <c r="J171" s="33"/>
      <c r="K171" s="33"/>
      <c r="L171" s="33"/>
      <c r="M171" s="33"/>
      <c r="N171" s="33"/>
      <c r="O171" s="33"/>
      <c r="P171" s="33"/>
      <c r="Q171" s="33"/>
      <c r="R171" s="33"/>
      <c r="S171" s="33"/>
      <c r="T171" s="33"/>
      <c r="U171" s="33"/>
      <c r="V171" s="33"/>
      <c r="W171" s="33"/>
      <c r="X171" s="33"/>
      <c r="Y171" s="33"/>
      <c r="Z171" s="33"/>
      <c r="AA171" s="33"/>
    </row>
    <row r="172" spans="1:27" ht="24.95" customHeight="1" thickTop="1">
      <c r="A172" s="25">
        <v>161</v>
      </c>
      <c r="B172" s="186"/>
      <c r="C172" s="187"/>
      <c r="D172" s="64"/>
      <c r="E172" s="64"/>
      <c r="F172" s="26"/>
      <c r="G172" s="38"/>
      <c r="H172" s="39"/>
      <c r="I172" s="33" t="str">
        <f t="shared" ref="I172:I203" si="5">IF(B172="","",IF(H172="",1,H172))</f>
        <v/>
      </c>
      <c r="J172" s="33"/>
      <c r="K172" s="33"/>
      <c r="L172" s="33"/>
      <c r="M172" s="33"/>
      <c r="N172" s="33"/>
      <c r="O172" s="33"/>
      <c r="P172" s="33"/>
      <c r="Q172" s="33"/>
      <c r="R172" s="33"/>
      <c r="S172" s="33"/>
      <c r="T172" s="33"/>
      <c r="U172" s="33"/>
      <c r="V172" s="33"/>
      <c r="W172" s="33"/>
      <c r="X172" s="33"/>
      <c r="Y172" s="33"/>
      <c r="Z172" s="33"/>
      <c r="AA172" s="33"/>
    </row>
    <row r="173" spans="1:27" ht="24.95" customHeight="1">
      <c r="A173" s="16">
        <v>162</v>
      </c>
      <c r="B173" s="181"/>
      <c r="C173" s="182"/>
      <c r="D173" s="150"/>
      <c r="E173" s="150"/>
      <c r="F173" s="17"/>
      <c r="G173" s="34"/>
      <c r="H173" s="35"/>
      <c r="I173" s="33" t="str">
        <f t="shared" si="5"/>
        <v/>
      </c>
      <c r="J173" s="33"/>
      <c r="K173" s="33"/>
      <c r="L173" s="33"/>
      <c r="M173" s="33"/>
      <c r="N173" s="33"/>
      <c r="O173" s="33"/>
      <c r="P173" s="33"/>
      <c r="Q173" s="33"/>
      <c r="R173" s="33"/>
      <c r="S173" s="33"/>
      <c r="T173" s="33"/>
      <c r="U173" s="33"/>
      <c r="V173" s="33"/>
      <c r="W173" s="33"/>
      <c r="X173" s="33"/>
      <c r="Y173" s="33"/>
      <c r="Z173" s="33"/>
      <c r="AA173" s="33"/>
    </row>
    <row r="174" spans="1:27" ht="24.95" customHeight="1">
      <c r="A174" s="16">
        <v>163</v>
      </c>
      <c r="B174" s="181"/>
      <c r="C174" s="182"/>
      <c r="D174" s="150"/>
      <c r="E174" s="150"/>
      <c r="F174" s="17"/>
      <c r="G174" s="34"/>
      <c r="H174" s="35"/>
      <c r="I174" s="33" t="str">
        <f t="shared" si="5"/>
        <v/>
      </c>
      <c r="J174" s="33"/>
      <c r="K174" s="33"/>
      <c r="L174" s="33"/>
      <c r="M174" s="33"/>
      <c r="N174" s="33"/>
      <c r="O174" s="33"/>
      <c r="P174" s="33"/>
      <c r="Q174" s="33"/>
      <c r="R174" s="33"/>
      <c r="S174" s="33"/>
      <c r="T174" s="33"/>
      <c r="U174" s="33"/>
      <c r="V174" s="33"/>
      <c r="W174" s="33"/>
      <c r="X174" s="33"/>
      <c r="Y174" s="33"/>
      <c r="Z174" s="33"/>
      <c r="AA174" s="33"/>
    </row>
    <row r="175" spans="1:27" ht="24.95" customHeight="1">
      <c r="A175" s="16">
        <v>164</v>
      </c>
      <c r="B175" s="181"/>
      <c r="C175" s="182"/>
      <c r="D175" s="150"/>
      <c r="E175" s="150"/>
      <c r="F175" s="17"/>
      <c r="G175" s="34"/>
      <c r="H175" s="35"/>
      <c r="I175" s="33" t="str">
        <f t="shared" si="5"/>
        <v/>
      </c>
      <c r="J175" s="33"/>
      <c r="K175" s="33"/>
      <c r="L175" s="33"/>
      <c r="M175" s="33"/>
      <c r="N175" s="33"/>
      <c r="O175" s="33"/>
      <c r="P175" s="33"/>
      <c r="Q175" s="33"/>
      <c r="R175" s="33"/>
      <c r="S175" s="33"/>
      <c r="T175" s="33"/>
      <c r="U175" s="33"/>
      <c r="V175" s="33"/>
      <c r="W175" s="33"/>
      <c r="X175" s="33"/>
      <c r="Y175" s="33"/>
      <c r="Z175" s="33"/>
      <c r="AA175" s="33"/>
    </row>
    <row r="176" spans="1:27" ht="24.95" customHeight="1" thickBot="1">
      <c r="A176" s="22">
        <v>165</v>
      </c>
      <c r="B176" s="177"/>
      <c r="C176" s="178"/>
      <c r="D176" s="151"/>
      <c r="E176" s="151"/>
      <c r="F176" s="24"/>
      <c r="G176" s="36"/>
      <c r="H176" s="37"/>
      <c r="I176" s="33" t="str">
        <f t="shared" si="5"/>
        <v/>
      </c>
      <c r="J176" s="33"/>
      <c r="K176" s="33"/>
      <c r="L176" s="33"/>
      <c r="M176" s="33"/>
      <c r="N176" s="33"/>
      <c r="O176" s="33"/>
      <c r="P176" s="33"/>
      <c r="Q176" s="33"/>
      <c r="R176" s="33"/>
      <c r="S176" s="33"/>
      <c r="T176" s="33"/>
      <c r="U176" s="33"/>
      <c r="V176" s="33"/>
      <c r="W176" s="33"/>
      <c r="X176" s="33"/>
      <c r="Y176" s="33"/>
      <c r="Z176" s="33"/>
      <c r="AA176" s="33"/>
    </row>
    <row r="177" spans="1:27" ht="24.95" customHeight="1">
      <c r="A177" s="25">
        <v>166</v>
      </c>
      <c r="B177" s="179"/>
      <c r="C177" s="180"/>
      <c r="D177" s="65"/>
      <c r="E177" s="65"/>
      <c r="F177" s="26"/>
      <c r="G177" s="38"/>
      <c r="H177" s="39"/>
      <c r="I177" s="33" t="str">
        <f t="shared" si="5"/>
        <v/>
      </c>
      <c r="J177" s="33"/>
      <c r="K177" s="33"/>
      <c r="L177" s="33"/>
      <c r="M177" s="33"/>
      <c r="N177" s="33"/>
      <c r="O177" s="33"/>
      <c r="P177" s="33"/>
      <c r="Q177" s="33"/>
      <c r="R177" s="33"/>
      <c r="S177" s="33"/>
      <c r="T177" s="33"/>
      <c r="U177" s="33"/>
      <c r="V177" s="33"/>
      <c r="W177" s="33"/>
      <c r="X177" s="33"/>
      <c r="Y177" s="33"/>
      <c r="Z177" s="33"/>
      <c r="AA177" s="33"/>
    </row>
    <row r="178" spans="1:27" ht="24.95" customHeight="1">
      <c r="A178" s="16">
        <v>167</v>
      </c>
      <c r="B178" s="181"/>
      <c r="C178" s="182"/>
      <c r="D178" s="150"/>
      <c r="E178" s="150"/>
      <c r="F178" s="17"/>
      <c r="G178" s="34"/>
      <c r="H178" s="35"/>
      <c r="I178" s="33" t="str">
        <f t="shared" si="5"/>
        <v/>
      </c>
      <c r="J178" s="33"/>
      <c r="K178" s="33"/>
      <c r="L178" s="33"/>
      <c r="M178" s="33"/>
      <c r="N178" s="33"/>
      <c r="O178" s="33"/>
      <c r="P178" s="33"/>
      <c r="Q178" s="33"/>
      <c r="R178" s="33"/>
      <c r="S178" s="33"/>
      <c r="T178" s="33"/>
      <c r="U178" s="33"/>
      <c r="V178" s="33"/>
      <c r="W178" s="33"/>
      <c r="X178" s="33"/>
      <c r="Y178" s="33"/>
      <c r="Z178" s="33"/>
      <c r="AA178" s="33"/>
    </row>
    <row r="179" spans="1:27" ht="24.95" customHeight="1">
      <c r="A179" s="16">
        <v>168</v>
      </c>
      <c r="B179" s="181"/>
      <c r="C179" s="182"/>
      <c r="D179" s="150"/>
      <c r="E179" s="150"/>
      <c r="F179" s="17"/>
      <c r="G179" s="34"/>
      <c r="H179" s="35"/>
      <c r="I179" s="33" t="str">
        <f t="shared" si="5"/>
        <v/>
      </c>
      <c r="J179" s="33"/>
      <c r="K179" s="33"/>
      <c r="L179" s="33"/>
      <c r="M179" s="33"/>
      <c r="N179" s="33"/>
      <c r="O179" s="33"/>
      <c r="P179" s="33"/>
      <c r="Q179" s="33"/>
      <c r="R179" s="33"/>
      <c r="S179" s="33"/>
      <c r="T179" s="33"/>
      <c r="U179" s="33"/>
      <c r="V179" s="33"/>
      <c r="W179" s="33"/>
      <c r="X179" s="33"/>
      <c r="Y179" s="33"/>
      <c r="Z179" s="33"/>
      <c r="AA179" s="33"/>
    </row>
    <row r="180" spans="1:27" ht="24.95" customHeight="1">
      <c r="A180" s="16">
        <v>169</v>
      </c>
      <c r="B180" s="181"/>
      <c r="C180" s="182"/>
      <c r="D180" s="150"/>
      <c r="E180" s="150"/>
      <c r="F180" s="17"/>
      <c r="G180" s="34"/>
      <c r="H180" s="35"/>
      <c r="I180" s="33" t="str">
        <f t="shared" si="5"/>
        <v/>
      </c>
      <c r="J180" s="33"/>
      <c r="K180" s="33"/>
      <c r="L180" s="33"/>
      <c r="M180" s="33"/>
      <c r="N180" s="33"/>
      <c r="O180" s="33"/>
      <c r="P180" s="33"/>
      <c r="Q180" s="33"/>
      <c r="R180" s="33"/>
      <c r="S180" s="33"/>
      <c r="T180" s="33"/>
      <c r="U180" s="33"/>
      <c r="V180" s="33"/>
      <c r="W180" s="33"/>
      <c r="X180" s="33"/>
      <c r="Y180" s="33"/>
      <c r="Z180" s="33"/>
      <c r="AA180" s="33"/>
    </row>
    <row r="181" spans="1:27" ht="24.95" customHeight="1" thickBot="1">
      <c r="A181" s="29">
        <v>170</v>
      </c>
      <c r="B181" s="183"/>
      <c r="C181" s="184"/>
      <c r="D181" s="23"/>
      <c r="E181" s="23"/>
      <c r="F181" s="31"/>
      <c r="G181" s="40"/>
      <c r="H181" s="41"/>
      <c r="I181" s="33" t="str">
        <f t="shared" si="5"/>
        <v/>
      </c>
      <c r="J181" s="33"/>
      <c r="K181" s="33"/>
      <c r="L181" s="33"/>
      <c r="M181" s="33"/>
      <c r="N181" s="33"/>
      <c r="O181" s="33"/>
      <c r="P181" s="33"/>
      <c r="Q181" s="33"/>
      <c r="R181" s="33"/>
      <c r="S181" s="33"/>
      <c r="T181" s="33"/>
      <c r="U181" s="33"/>
      <c r="V181" s="33"/>
      <c r="W181" s="33"/>
      <c r="X181" s="33"/>
      <c r="Y181" s="33"/>
      <c r="Z181" s="33"/>
      <c r="AA181" s="33"/>
    </row>
    <row r="182" spans="1:27" ht="24.95" customHeight="1" thickTop="1">
      <c r="A182" s="25">
        <v>171</v>
      </c>
      <c r="B182" s="186"/>
      <c r="C182" s="187"/>
      <c r="D182" s="64"/>
      <c r="E182" s="64"/>
      <c r="F182" s="26"/>
      <c r="G182" s="38"/>
      <c r="H182" s="39"/>
      <c r="I182" s="33" t="str">
        <f t="shared" si="5"/>
        <v/>
      </c>
      <c r="J182" s="33"/>
      <c r="K182" s="33"/>
      <c r="L182" s="33"/>
      <c r="M182" s="33"/>
      <c r="N182" s="33"/>
      <c r="O182" s="33"/>
      <c r="P182" s="33"/>
      <c r="Q182" s="33"/>
      <c r="R182" s="33"/>
      <c r="S182" s="33"/>
      <c r="T182" s="33"/>
      <c r="U182" s="33"/>
      <c r="V182" s="33"/>
      <c r="W182" s="33"/>
      <c r="X182" s="33"/>
      <c r="Y182" s="33"/>
      <c r="Z182" s="33"/>
      <c r="AA182" s="33"/>
    </row>
    <row r="183" spans="1:27" ht="24.95" customHeight="1">
      <c r="A183" s="16">
        <v>172</v>
      </c>
      <c r="B183" s="181"/>
      <c r="C183" s="182"/>
      <c r="D183" s="150"/>
      <c r="E183" s="150"/>
      <c r="F183" s="17"/>
      <c r="G183" s="34"/>
      <c r="H183" s="35"/>
      <c r="I183" s="33" t="str">
        <f t="shared" si="5"/>
        <v/>
      </c>
      <c r="J183" s="33"/>
      <c r="K183" s="33"/>
      <c r="L183" s="33"/>
      <c r="M183" s="33"/>
      <c r="N183" s="33"/>
      <c r="O183" s="33"/>
      <c r="P183" s="33"/>
      <c r="Q183" s="33"/>
      <c r="R183" s="33"/>
      <c r="S183" s="33"/>
      <c r="T183" s="33"/>
      <c r="U183" s="33"/>
      <c r="V183" s="33"/>
      <c r="W183" s="33"/>
      <c r="X183" s="33"/>
      <c r="Y183" s="33"/>
      <c r="Z183" s="33"/>
      <c r="AA183" s="33"/>
    </row>
    <row r="184" spans="1:27" ht="24.95" customHeight="1">
      <c r="A184" s="16">
        <v>173</v>
      </c>
      <c r="B184" s="181"/>
      <c r="C184" s="182"/>
      <c r="D184" s="150"/>
      <c r="E184" s="150"/>
      <c r="F184" s="17"/>
      <c r="G184" s="34"/>
      <c r="H184" s="35"/>
      <c r="I184" s="33" t="str">
        <f t="shared" si="5"/>
        <v/>
      </c>
      <c r="J184" s="33"/>
      <c r="K184" s="33"/>
      <c r="L184" s="33"/>
      <c r="M184" s="33"/>
      <c r="N184" s="33"/>
      <c r="O184" s="33"/>
      <c r="P184" s="33"/>
      <c r="Q184" s="33"/>
      <c r="R184" s="33"/>
      <c r="S184" s="33"/>
      <c r="T184" s="33"/>
      <c r="U184" s="33"/>
      <c r="V184" s="33"/>
      <c r="W184" s="33"/>
      <c r="X184" s="33"/>
      <c r="Y184" s="33"/>
      <c r="Z184" s="33"/>
      <c r="AA184" s="33"/>
    </row>
    <row r="185" spans="1:27" ht="24.95" customHeight="1">
      <c r="A185" s="16">
        <v>174</v>
      </c>
      <c r="B185" s="181"/>
      <c r="C185" s="182"/>
      <c r="D185" s="150"/>
      <c r="E185" s="150"/>
      <c r="F185" s="17"/>
      <c r="G185" s="34"/>
      <c r="H185" s="35"/>
      <c r="I185" s="33" t="str">
        <f t="shared" si="5"/>
        <v/>
      </c>
      <c r="J185" s="33"/>
      <c r="K185" s="33"/>
      <c r="L185" s="33"/>
      <c r="M185" s="33"/>
      <c r="N185" s="33"/>
      <c r="O185" s="33"/>
      <c r="P185" s="33"/>
      <c r="Q185" s="33"/>
      <c r="R185" s="33"/>
      <c r="S185" s="33"/>
      <c r="T185" s="33"/>
      <c r="U185" s="33"/>
      <c r="V185" s="33"/>
      <c r="W185" s="33"/>
      <c r="X185" s="33"/>
      <c r="Y185" s="33"/>
      <c r="Z185" s="33"/>
      <c r="AA185" s="33"/>
    </row>
    <row r="186" spans="1:27" ht="24.95" customHeight="1" thickBot="1">
      <c r="A186" s="22">
        <v>175</v>
      </c>
      <c r="B186" s="177"/>
      <c r="C186" s="178"/>
      <c r="D186" s="151"/>
      <c r="E186" s="151"/>
      <c r="F186" s="24"/>
      <c r="G186" s="36"/>
      <c r="H186" s="37"/>
      <c r="I186" s="33" t="str">
        <f t="shared" si="5"/>
        <v/>
      </c>
      <c r="J186" s="33"/>
      <c r="K186" s="33"/>
      <c r="L186" s="33"/>
      <c r="M186" s="33"/>
      <c r="N186" s="33"/>
      <c r="O186" s="33"/>
      <c r="P186" s="33"/>
      <c r="Q186" s="33"/>
      <c r="R186" s="33"/>
      <c r="S186" s="33"/>
      <c r="T186" s="33"/>
      <c r="U186" s="33"/>
      <c r="V186" s="33"/>
      <c r="W186" s="33"/>
      <c r="X186" s="33"/>
      <c r="Y186" s="33"/>
      <c r="Z186" s="33"/>
      <c r="AA186" s="33"/>
    </row>
    <row r="187" spans="1:27" ht="24.95" customHeight="1">
      <c r="A187" s="25">
        <v>176</v>
      </c>
      <c r="B187" s="179"/>
      <c r="C187" s="180"/>
      <c r="D187" s="65"/>
      <c r="E187" s="65"/>
      <c r="F187" s="26"/>
      <c r="G187" s="38"/>
      <c r="H187" s="39"/>
      <c r="I187" s="33" t="str">
        <f t="shared" si="5"/>
        <v/>
      </c>
      <c r="J187" s="33"/>
      <c r="K187" s="33"/>
      <c r="L187" s="33"/>
      <c r="M187" s="33"/>
      <c r="N187" s="33"/>
      <c r="O187" s="33"/>
      <c r="P187" s="33"/>
      <c r="Q187" s="33"/>
      <c r="R187" s="33"/>
      <c r="S187" s="33"/>
      <c r="T187" s="33"/>
      <c r="U187" s="33"/>
      <c r="V187" s="33"/>
      <c r="W187" s="33"/>
      <c r="X187" s="33"/>
      <c r="Y187" s="33"/>
      <c r="Z187" s="33"/>
      <c r="AA187" s="33"/>
    </row>
    <row r="188" spans="1:27" ht="24.95" customHeight="1">
      <c r="A188" s="16">
        <v>177</v>
      </c>
      <c r="B188" s="181"/>
      <c r="C188" s="182"/>
      <c r="D188" s="150"/>
      <c r="E188" s="150"/>
      <c r="F188" s="17"/>
      <c r="G188" s="34"/>
      <c r="H188" s="35"/>
      <c r="I188" s="33" t="str">
        <f t="shared" si="5"/>
        <v/>
      </c>
      <c r="J188" s="33"/>
      <c r="K188" s="33"/>
      <c r="L188" s="33"/>
      <c r="M188" s="33"/>
      <c r="N188" s="33"/>
      <c r="O188" s="33"/>
      <c r="P188" s="33"/>
      <c r="Q188" s="33"/>
      <c r="R188" s="33"/>
      <c r="S188" s="33"/>
      <c r="T188" s="33"/>
      <c r="U188" s="33"/>
      <c r="V188" s="33"/>
      <c r="W188" s="33"/>
      <c r="X188" s="33"/>
      <c r="Y188" s="33"/>
      <c r="Z188" s="33"/>
      <c r="AA188" s="33"/>
    </row>
    <row r="189" spans="1:27" ht="24.95" customHeight="1">
      <c r="A189" s="16">
        <v>178</v>
      </c>
      <c r="B189" s="181"/>
      <c r="C189" s="182"/>
      <c r="D189" s="150"/>
      <c r="E189" s="150"/>
      <c r="F189" s="17"/>
      <c r="G189" s="34"/>
      <c r="H189" s="35"/>
      <c r="I189" s="33" t="str">
        <f t="shared" si="5"/>
        <v/>
      </c>
      <c r="J189" s="33"/>
      <c r="K189" s="33"/>
      <c r="L189" s="33"/>
      <c r="M189" s="33"/>
      <c r="N189" s="33"/>
      <c r="O189" s="33"/>
      <c r="P189" s="33"/>
      <c r="Q189" s="33"/>
      <c r="R189" s="33"/>
      <c r="S189" s="33"/>
      <c r="T189" s="33"/>
      <c r="U189" s="33"/>
      <c r="V189" s="33"/>
      <c r="W189" s="33"/>
      <c r="X189" s="33"/>
      <c r="Y189" s="33"/>
      <c r="Z189" s="33"/>
      <c r="AA189" s="33"/>
    </row>
    <row r="190" spans="1:27" ht="24.95" customHeight="1">
      <c r="A190" s="16">
        <v>179</v>
      </c>
      <c r="B190" s="181"/>
      <c r="C190" s="182"/>
      <c r="D190" s="150"/>
      <c r="E190" s="150"/>
      <c r="F190" s="17"/>
      <c r="G190" s="34"/>
      <c r="H190" s="35"/>
      <c r="I190" s="33" t="str">
        <f t="shared" si="5"/>
        <v/>
      </c>
      <c r="J190" s="33"/>
      <c r="K190" s="33"/>
      <c r="L190" s="33"/>
      <c r="M190" s="33"/>
      <c r="N190" s="33"/>
      <c r="O190" s="33"/>
      <c r="P190" s="33"/>
      <c r="Q190" s="33"/>
      <c r="R190" s="33"/>
      <c r="S190" s="33"/>
      <c r="T190" s="33"/>
      <c r="U190" s="33"/>
      <c r="V190" s="33"/>
      <c r="W190" s="33"/>
      <c r="X190" s="33"/>
      <c r="Y190" s="33"/>
      <c r="Z190" s="33"/>
      <c r="AA190" s="33"/>
    </row>
    <row r="191" spans="1:27" ht="24.95" customHeight="1" thickBot="1">
      <c r="A191" s="29">
        <v>180</v>
      </c>
      <c r="B191" s="183"/>
      <c r="C191" s="184"/>
      <c r="D191" s="23"/>
      <c r="E191" s="23"/>
      <c r="F191" s="31"/>
      <c r="G191" s="40"/>
      <c r="H191" s="41"/>
      <c r="I191" s="33" t="str">
        <f t="shared" si="5"/>
        <v/>
      </c>
      <c r="J191" s="33"/>
      <c r="K191" s="33"/>
      <c r="L191" s="33"/>
      <c r="M191" s="33"/>
      <c r="N191" s="33"/>
      <c r="O191" s="33"/>
      <c r="P191" s="33"/>
      <c r="Q191" s="33"/>
      <c r="R191" s="33"/>
      <c r="S191" s="33"/>
      <c r="T191" s="33"/>
      <c r="U191" s="33"/>
      <c r="V191" s="33"/>
      <c r="W191" s="33"/>
      <c r="X191" s="33"/>
      <c r="Y191" s="33"/>
      <c r="Z191" s="33"/>
      <c r="AA191" s="33"/>
    </row>
    <row r="192" spans="1:27" ht="24.95" customHeight="1" thickTop="1">
      <c r="A192" s="25">
        <v>181</v>
      </c>
      <c r="B192" s="186"/>
      <c r="C192" s="187"/>
      <c r="D192" s="64"/>
      <c r="E192" s="64"/>
      <c r="F192" s="26"/>
      <c r="G192" s="38"/>
      <c r="H192" s="39"/>
      <c r="I192" s="33" t="str">
        <f t="shared" si="5"/>
        <v/>
      </c>
      <c r="J192" s="33"/>
      <c r="K192" s="33"/>
      <c r="L192" s="33"/>
      <c r="M192" s="33"/>
      <c r="N192" s="33"/>
      <c r="O192" s="33"/>
      <c r="P192" s="33"/>
      <c r="Q192" s="33"/>
      <c r="R192" s="33"/>
      <c r="S192" s="33"/>
      <c r="T192" s="33"/>
      <c r="U192" s="33"/>
      <c r="V192" s="33"/>
      <c r="W192" s="33"/>
      <c r="X192" s="33"/>
      <c r="Y192" s="33"/>
      <c r="Z192" s="33"/>
      <c r="AA192" s="33"/>
    </row>
    <row r="193" spans="1:27" ht="24.95" customHeight="1">
      <c r="A193" s="16">
        <v>182</v>
      </c>
      <c r="B193" s="181"/>
      <c r="C193" s="182"/>
      <c r="D193" s="150"/>
      <c r="E193" s="150"/>
      <c r="F193" s="17"/>
      <c r="G193" s="34"/>
      <c r="H193" s="35"/>
      <c r="I193" s="33" t="str">
        <f t="shared" si="5"/>
        <v/>
      </c>
      <c r="J193" s="33"/>
      <c r="K193" s="33"/>
      <c r="L193" s="33"/>
      <c r="M193" s="33"/>
      <c r="N193" s="33"/>
      <c r="O193" s="33"/>
      <c r="P193" s="33"/>
      <c r="Q193" s="33"/>
      <c r="R193" s="33"/>
      <c r="S193" s="33"/>
      <c r="T193" s="33"/>
      <c r="U193" s="33"/>
      <c r="V193" s="33"/>
      <c r="W193" s="33"/>
      <c r="X193" s="33"/>
      <c r="Y193" s="33"/>
      <c r="Z193" s="33"/>
      <c r="AA193" s="33"/>
    </row>
    <row r="194" spans="1:27" ht="24.95" customHeight="1">
      <c r="A194" s="16">
        <v>183</v>
      </c>
      <c r="B194" s="181"/>
      <c r="C194" s="182"/>
      <c r="D194" s="150"/>
      <c r="E194" s="150"/>
      <c r="F194" s="17"/>
      <c r="G194" s="34"/>
      <c r="H194" s="35"/>
      <c r="I194" s="33" t="str">
        <f t="shared" si="5"/>
        <v/>
      </c>
      <c r="J194" s="33"/>
      <c r="K194" s="33"/>
      <c r="L194" s="33"/>
      <c r="M194" s="33"/>
      <c r="N194" s="33"/>
      <c r="O194" s="33"/>
      <c r="P194" s="33"/>
      <c r="Q194" s="33"/>
      <c r="R194" s="33"/>
      <c r="S194" s="33"/>
      <c r="T194" s="33"/>
      <c r="U194" s="33"/>
      <c r="V194" s="33"/>
      <c r="W194" s="33"/>
      <c r="X194" s="33"/>
      <c r="Y194" s="33"/>
      <c r="Z194" s="33"/>
      <c r="AA194" s="33"/>
    </row>
    <row r="195" spans="1:27" ht="24.95" customHeight="1">
      <c r="A195" s="16">
        <v>184</v>
      </c>
      <c r="B195" s="181"/>
      <c r="C195" s="182"/>
      <c r="D195" s="150"/>
      <c r="E195" s="150"/>
      <c r="F195" s="17"/>
      <c r="G195" s="34"/>
      <c r="H195" s="35"/>
      <c r="I195" s="33" t="str">
        <f t="shared" si="5"/>
        <v/>
      </c>
      <c r="J195" s="33"/>
      <c r="K195" s="33"/>
      <c r="L195" s="33"/>
      <c r="M195" s="33"/>
      <c r="N195" s="33"/>
      <c r="O195" s="33"/>
      <c r="P195" s="33"/>
      <c r="Q195" s="33"/>
      <c r="R195" s="33"/>
      <c r="S195" s="33"/>
      <c r="T195" s="33"/>
      <c r="U195" s="33"/>
      <c r="V195" s="33"/>
      <c r="W195" s="33"/>
      <c r="X195" s="33"/>
      <c r="Y195" s="33"/>
      <c r="Z195" s="33"/>
      <c r="AA195" s="33"/>
    </row>
    <row r="196" spans="1:27" ht="24.95" customHeight="1" thickBot="1">
      <c r="A196" s="22">
        <v>185</v>
      </c>
      <c r="B196" s="177"/>
      <c r="C196" s="178"/>
      <c r="D196" s="151"/>
      <c r="E196" s="151"/>
      <c r="F196" s="24"/>
      <c r="G196" s="36"/>
      <c r="H196" s="37"/>
      <c r="I196" s="33" t="str">
        <f t="shared" si="5"/>
        <v/>
      </c>
      <c r="J196" s="33"/>
      <c r="K196" s="33"/>
      <c r="L196" s="33"/>
      <c r="M196" s="33"/>
      <c r="N196" s="33"/>
      <c r="O196" s="33"/>
      <c r="P196" s="33"/>
      <c r="Q196" s="33"/>
      <c r="R196" s="33"/>
      <c r="S196" s="33"/>
      <c r="T196" s="33"/>
      <c r="U196" s="33"/>
      <c r="V196" s="33"/>
      <c r="W196" s="33"/>
      <c r="X196" s="33"/>
      <c r="Y196" s="33"/>
      <c r="Z196" s="33"/>
      <c r="AA196" s="33"/>
    </row>
    <row r="197" spans="1:27" ht="24.95" customHeight="1">
      <c r="A197" s="25">
        <v>186</v>
      </c>
      <c r="B197" s="179"/>
      <c r="C197" s="180"/>
      <c r="D197" s="65"/>
      <c r="E197" s="65"/>
      <c r="F197" s="26"/>
      <c r="G197" s="38"/>
      <c r="H197" s="39"/>
      <c r="I197" s="33" t="str">
        <f t="shared" si="5"/>
        <v/>
      </c>
      <c r="J197" s="33"/>
      <c r="K197" s="33"/>
      <c r="L197" s="33"/>
      <c r="M197" s="33"/>
      <c r="N197" s="33"/>
      <c r="O197" s="33"/>
      <c r="P197" s="33"/>
      <c r="Q197" s="33"/>
      <c r="R197" s="33"/>
      <c r="S197" s="33"/>
      <c r="T197" s="33"/>
      <c r="U197" s="33"/>
      <c r="V197" s="33"/>
      <c r="W197" s="33"/>
      <c r="X197" s="33"/>
      <c r="Y197" s="33"/>
      <c r="Z197" s="33"/>
      <c r="AA197" s="33"/>
    </row>
    <row r="198" spans="1:27" ht="24.95" customHeight="1">
      <c r="A198" s="16">
        <v>187</v>
      </c>
      <c r="B198" s="181"/>
      <c r="C198" s="182"/>
      <c r="D198" s="150"/>
      <c r="E198" s="150"/>
      <c r="F198" s="17"/>
      <c r="G198" s="34"/>
      <c r="H198" s="35"/>
      <c r="I198" s="33" t="str">
        <f t="shared" si="5"/>
        <v/>
      </c>
      <c r="J198" s="33"/>
      <c r="K198" s="33"/>
      <c r="L198" s="33"/>
      <c r="M198" s="33"/>
      <c r="N198" s="33"/>
      <c r="O198" s="33"/>
      <c r="P198" s="33"/>
      <c r="Q198" s="33"/>
      <c r="R198" s="33"/>
      <c r="S198" s="33"/>
      <c r="T198" s="33"/>
      <c r="U198" s="33"/>
      <c r="V198" s="33"/>
      <c r="W198" s="33"/>
      <c r="X198" s="33"/>
      <c r="Y198" s="33"/>
      <c r="Z198" s="33"/>
      <c r="AA198" s="33"/>
    </row>
    <row r="199" spans="1:27" ht="24.95" customHeight="1">
      <c r="A199" s="16">
        <v>188</v>
      </c>
      <c r="B199" s="181"/>
      <c r="C199" s="182"/>
      <c r="D199" s="150"/>
      <c r="E199" s="150"/>
      <c r="F199" s="17"/>
      <c r="G199" s="34"/>
      <c r="H199" s="35"/>
      <c r="I199" s="33" t="str">
        <f t="shared" si="5"/>
        <v/>
      </c>
      <c r="J199" s="33"/>
      <c r="K199" s="33"/>
      <c r="L199" s="33"/>
      <c r="M199" s="33"/>
      <c r="N199" s="33"/>
      <c r="O199" s="33"/>
      <c r="P199" s="33"/>
      <c r="Q199" s="33"/>
      <c r="R199" s="33"/>
      <c r="S199" s="33"/>
      <c r="T199" s="33"/>
      <c r="U199" s="33"/>
      <c r="V199" s="33"/>
      <c r="W199" s="33"/>
      <c r="X199" s="33"/>
      <c r="Y199" s="33"/>
      <c r="Z199" s="33"/>
      <c r="AA199" s="33"/>
    </row>
    <row r="200" spans="1:27" ht="24.95" customHeight="1">
      <c r="A200" s="16">
        <v>189</v>
      </c>
      <c r="B200" s="181"/>
      <c r="C200" s="182"/>
      <c r="D200" s="150"/>
      <c r="E200" s="150"/>
      <c r="F200" s="17"/>
      <c r="G200" s="34"/>
      <c r="H200" s="35"/>
      <c r="I200" s="33" t="str">
        <f t="shared" si="5"/>
        <v/>
      </c>
      <c r="J200" s="33"/>
      <c r="K200" s="33"/>
      <c r="L200" s="33"/>
      <c r="M200" s="33"/>
      <c r="N200" s="33"/>
      <c r="O200" s="33"/>
      <c r="P200" s="33"/>
      <c r="Q200" s="33"/>
      <c r="R200" s="33"/>
      <c r="S200" s="33"/>
      <c r="T200" s="33"/>
      <c r="U200" s="33"/>
      <c r="V200" s="33"/>
      <c r="W200" s="33"/>
      <c r="X200" s="33"/>
      <c r="Y200" s="33"/>
      <c r="Z200" s="33"/>
      <c r="AA200" s="33"/>
    </row>
    <row r="201" spans="1:27" ht="24.95" customHeight="1" thickBot="1">
      <c r="A201" s="29">
        <v>190</v>
      </c>
      <c r="B201" s="183"/>
      <c r="C201" s="184"/>
      <c r="D201" s="23"/>
      <c r="E201" s="23"/>
      <c r="F201" s="31"/>
      <c r="G201" s="40"/>
      <c r="H201" s="41"/>
      <c r="I201" s="33" t="str">
        <f t="shared" si="5"/>
        <v/>
      </c>
      <c r="J201" s="33"/>
      <c r="K201" s="33"/>
      <c r="L201" s="33"/>
      <c r="M201" s="33"/>
      <c r="N201" s="33"/>
      <c r="O201" s="33"/>
      <c r="P201" s="33"/>
      <c r="Q201" s="33"/>
      <c r="R201" s="33"/>
      <c r="S201" s="33"/>
      <c r="T201" s="33"/>
      <c r="U201" s="33"/>
      <c r="V201" s="33"/>
      <c r="W201" s="33"/>
      <c r="X201" s="33"/>
      <c r="Y201" s="33"/>
      <c r="Z201" s="33"/>
      <c r="AA201" s="33"/>
    </row>
    <row r="202" spans="1:27" ht="24.95" customHeight="1" thickTop="1">
      <c r="A202" s="25">
        <v>191</v>
      </c>
      <c r="B202" s="186"/>
      <c r="C202" s="187"/>
      <c r="D202" s="64"/>
      <c r="E202" s="64"/>
      <c r="F202" s="26"/>
      <c r="G202" s="38"/>
      <c r="H202" s="39"/>
      <c r="I202" s="33" t="str">
        <f t="shared" si="5"/>
        <v/>
      </c>
      <c r="J202" s="33"/>
      <c r="K202" s="33"/>
      <c r="L202" s="33"/>
      <c r="M202" s="33"/>
      <c r="N202" s="33"/>
      <c r="O202" s="33"/>
      <c r="P202" s="33"/>
      <c r="Q202" s="33"/>
      <c r="R202" s="33"/>
      <c r="S202" s="33"/>
      <c r="T202" s="33"/>
      <c r="U202" s="33"/>
      <c r="V202" s="33"/>
      <c r="W202" s="33"/>
      <c r="X202" s="33"/>
      <c r="Y202" s="33"/>
      <c r="Z202" s="33"/>
      <c r="AA202" s="33"/>
    </row>
    <row r="203" spans="1:27" ht="24.95" customHeight="1">
      <c r="A203" s="16">
        <v>192</v>
      </c>
      <c r="B203" s="181"/>
      <c r="C203" s="182"/>
      <c r="D203" s="150"/>
      <c r="E203" s="150"/>
      <c r="F203" s="17"/>
      <c r="G203" s="34"/>
      <c r="H203" s="35"/>
      <c r="I203" s="33" t="str">
        <f t="shared" si="5"/>
        <v/>
      </c>
      <c r="J203" s="33"/>
      <c r="K203" s="33"/>
      <c r="L203" s="33"/>
      <c r="M203" s="33"/>
      <c r="N203" s="33"/>
      <c r="O203" s="33"/>
      <c r="P203" s="33"/>
      <c r="Q203" s="33"/>
      <c r="R203" s="33"/>
      <c r="S203" s="33"/>
      <c r="T203" s="33"/>
      <c r="U203" s="33"/>
      <c r="V203" s="33"/>
      <c r="W203" s="33"/>
      <c r="X203" s="33"/>
      <c r="Y203" s="33"/>
      <c r="Z203" s="33"/>
      <c r="AA203" s="33"/>
    </row>
    <row r="204" spans="1:27" ht="24.95" customHeight="1">
      <c r="A204" s="16">
        <v>193</v>
      </c>
      <c r="B204" s="181"/>
      <c r="C204" s="182"/>
      <c r="D204" s="150"/>
      <c r="E204" s="150"/>
      <c r="F204" s="17"/>
      <c r="G204" s="34"/>
      <c r="H204" s="35"/>
      <c r="I204" s="33" t="str">
        <f t="shared" ref="I204:I211" si="6">IF(B204="","",IF(H204="",1,H204))</f>
        <v/>
      </c>
      <c r="J204" s="33"/>
      <c r="K204" s="33"/>
      <c r="L204" s="33"/>
      <c r="M204" s="33"/>
      <c r="N204" s="33"/>
      <c r="O204" s="33"/>
      <c r="P204" s="33"/>
      <c r="Q204" s="33"/>
      <c r="R204" s="33"/>
      <c r="S204" s="33"/>
      <c r="T204" s="33"/>
      <c r="U204" s="33"/>
      <c r="V204" s="33"/>
      <c r="W204" s="33"/>
      <c r="X204" s="33"/>
      <c r="Y204" s="33"/>
      <c r="Z204" s="33"/>
      <c r="AA204" s="33"/>
    </row>
    <row r="205" spans="1:27" ht="24.95" customHeight="1">
      <c r="A205" s="16">
        <v>194</v>
      </c>
      <c r="B205" s="181"/>
      <c r="C205" s="182"/>
      <c r="D205" s="150"/>
      <c r="E205" s="150"/>
      <c r="F205" s="17"/>
      <c r="G205" s="34"/>
      <c r="H205" s="35"/>
      <c r="I205" s="33" t="str">
        <f t="shared" si="6"/>
        <v/>
      </c>
      <c r="J205" s="33"/>
      <c r="K205" s="33"/>
      <c r="L205" s="33"/>
      <c r="M205" s="33"/>
      <c r="N205" s="33"/>
      <c r="O205" s="33"/>
      <c r="P205" s="33"/>
      <c r="Q205" s="33"/>
      <c r="R205" s="33"/>
      <c r="S205" s="33"/>
      <c r="T205" s="33"/>
      <c r="U205" s="33"/>
      <c r="V205" s="33"/>
      <c r="W205" s="33"/>
      <c r="X205" s="33"/>
      <c r="Y205" s="33"/>
      <c r="Z205" s="33"/>
      <c r="AA205" s="33"/>
    </row>
    <row r="206" spans="1:27" ht="24.95" customHeight="1" thickBot="1">
      <c r="A206" s="22">
        <v>195</v>
      </c>
      <c r="B206" s="177"/>
      <c r="C206" s="178"/>
      <c r="D206" s="151"/>
      <c r="E206" s="151"/>
      <c r="F206" s="24"/>
      <c r="G206" s="36"/>
      <c r="H206" s="37"/>
      <c r="I206" s="33" t="str">
        <f t="shared" si="6"/>
        <v/>
      </c>
      <c r="J206" s="33"/>
      <c r="K206" s="33"/>
      <c r="L206" s="33"/>
      <c r="M206" s="33"/>
      <c r="N206" s="33"/>
      <c r="O206" s="33"/>
      <c r="P206" s="33"/>
      <c r="Q206" s="33"/>
      <c r="R206" s="33"/>
      <c r="S206" s="33"/>
      <c r="T206" s="33"/>
      <c r="U206" s="33"/>
      <c r="V206" s="33"/>
      <c r="W206" s="33"/>
      <c r="X206" s="33"/>
      <c r="Y206" s="33"/>
      <c r="Z206" s="33"/>
      <c r="AA206" s="33"/>
    </row>
    <row r="207" spans="1:27" ht="24.95" customHeight="1">
      <c r="A207" s="25">
        <v>196</v>
      </c>
      <c r="B207" s="179"/>
      <c r="C207" s="180"/>
      <c r="D207" s="65"/>
      <c r="E207" s="65"/>
      <c r="F207" s="26"/>
      <c r="G207" s="38"/>
      <c r="H207" s="39"/>
      <c r="I207" s="33" t="str">
        <f t="shared" si="6"/>
        <v/>
      </c>
      <c r="J207" s="33"/>
      <c r="K207" s="33"/>
      <c r="L207" s="33"/>
      <c r="M207" s="33"/>
      <c r="N207" s="33"/>
      <c r="O207" s="33"/>
      <c r="P207" s="33"/>
      <c r="Q207" s="33"/>
      <c r="R207" s="33"/>
      <c r="S207" s="33"/>
      <c r="T207" s="33"/>
      <c r="U207" s="33"/>
      <c r="V207" s="33"/>
      <c r="W207" s="33"/>
      <c r="X207" s="33"/>
      <c r="Y207" s="33"/>
      <c r="Z207" s="33"/>
      <c r="AA207" s="33"/>
    </row>
    <row r="208" spans="1:27" ht="24.95" customHeight="1">
      <c r="A208" s="16">
        <v>197</v>
      </c>
      <c r="B208" s="181"/>
      <c r="C208" s="182"/>
      <c r="D208" s="150"/>
      <c r="E208" s="150"/>
      <c r="F208" s="17"/>
      <c r="G208" s="34"/>
      <c r="H208" s="35"/>
      <c r="I208" s="33" t="str">
        <f t="shared" si="6"/>
        <v/>
      </c>
      <c r="J208" s="33"/>
      <c r="K208" s="33"/>
      <c r="L208" s="33"/>
      <c r="M208" s="33"/>
      <c r="N208" s="33"/>
      <c r="O208" s="33"/>
      <c r="P208" s="33"/>
      <c r="Q208" s="33"/>
      <c r="R208" s="33"/>
      <c r="S208" s="33"/>
      <c r="T208" s="33"/>
      <c r="U208" s="33"/>
      <c r="V208" s="33"/>
      <c r="W208" s="33"/>
      <c r="X208" s="33"/>
      <c r="Y208" s="33"/>
      <c r="Z208" s="33"/>
      <c r="AA208" s="33"/>
    </row>
    <row r="209" spans="1:27" ht="24.95" customHeight="1">
      <c r="A209" s="16">
        <v>198</v>
      </c>
      <c r="B209" s="181"/>
      <c r="C209" s="182"/>
      <c r="D209" s="150"/>
      <c r="E209" s="150"/>
      <c r="F209" s="17"/>
      <c r="G209" s="34"/>
      <c r="H209" s="35"/>
      <c r="I209" s="33" t="str">
        <f t="shared" si="6"/>
        <v/>
      </c>
      <c r="J209" s="33"/>
      <c r="K209" s="33"/>
      <c r="L209" s="33"/>
      <c r="M209" s="33"/>
      <c r="N209" s="33"/>
      <c r="O209" s="33"/>
      <c r="P209" s="33"/>
      <c r="Q209" s="33"/>
      <c r="R209" s="33"/>
      <c r="S209" s="33"/>
      <c r="T209" s="33"/>
      <c r="U209" s="33"/>
      <c r="V209" s="33"/>
      <c r="W209" s="33"/>
      <c r="X209" s="33"/>
      <c r="Y209" s="33"/>
      <c r="Z209" s="33"/>
      <c r="AA209" s="33"/>
    </row>
    <row r="210" spans="1:27" ht="24.95" customHeight="1">
      <c r="A210" s="16">
        <v>199</v>
      </c>
      <c r="B210" s="181"/>
      <c r="C210" s="182"/>
      <c r="D210" s="150"/>
      <c r="E210" s="150"/>
      <c r="F210" s="17"/>
      <c r="G210" s="34"/>
      <c r="H210" s="35"/>
      <c r="I210" s="33" t="str">
        <f t="shared" si="6"/>
        <v/>
      </c>
      <c r="J210" s="33"/>
      <c r="K210" s="33"/>
      <c r="L210" s="33"/>
      <c r="M210" s="33"/>
      <c r="N210" s="33"/>
      <c r="O210" s="33"/>
      <c r="P210" s="33"/>
      <c r="Q210" s="33"/>
      <c r="R210" s="33"/>
      <c r="S210" s="33"/>
      <c r="T210" s="33"/>
      <c r="U210" s="33"/>
      <c r="V210" s="33"/>
      <c r="W210" s="33"/>
      <c r="X210" s="33"/>
      <c r="Y210" s="33"/>
      <c r="Z210" s="33"/>
      <c r="AA210" s="33"/>
    </row>
    <row r="211" spans="1:27" ht="24.95" customHeight="1" thickBot="1">
      <c r="A211" s="22">
        <v>200</v>
      </c>
      <c r="B211" s="183"/>
      <c r="C211" s="184"/>
      <c r="D211" s="23"/>
      <c r="E211" s="23"/>
      <c r="F211" s="24"/>
      <c r="G211" s="36"/>
      <c r="H211" s="37"/>
      <c r="I211" s="33" t="str">
        <f t="shared" si="6"/>
        <v/>
      </c>
      <c r="J211" s="33"/>
      <c r="K211" s="33"/>
      <c r="L211" s="33"/>
      <c r="M211" s="33"/>
      <c r="N211" s="33"/>
      <c r="O211" s="33"/>
      <c r="P211" s="33"/>
      <c r="Q211" s="33"/>
      <c r="R211" s="33"/>
      <c r="S211" s="33"/>
      <c r="T211" s="33"/>
      <c r="U211" s="33"/>
      <c r="V211" s="33"/>
      <c r="W211" s="33"/>
      <c r="X211" s="33"/>
      <c r="Y211" s="33"/>
      <c r="Z211" s="33"/>
      <c r="AA211" s="33"/>
    </row>
    <row r="212" spans="1:27" hidden="1">
      <c r="I212" s="42" t="s">
        <v>28</v>
      </c>
      <c r="J212" s="43">
        <f>SUM(J12:J211)</f>
        <v>0</v>
      </c>
      <c r="K212" s="43">
        <f t="shared" ref="K212:AA212" si="7">SUM(K12:K211)</f>
        <v>0</v>
      </c>
      <c r="L212" s="43">
        <f t="shared" si="7"/>
        <v>0</v>
      </c>
      <c r="M212" s="43">
        <f t="shared" si="7"/>
        <v>0</v>
      </c>
      <c r="N212" s="43">
        <f t="shared" si="7"/>
        <v>0</v>
      </c>
      <c r="O212" s="43">
        <f t="shared" si="7"/>
        <v>0</v>
      </c>
      <c r="P212" s="43">
        <f t="shared" si="7"/>
        <v>0</v>
      </c>
      <c r="Q212" s="43">
        <f t="shared" si="7"/>
        <v>0</v>
      </c>
      <c r="R212" s="43"/>
      <c r="S212" s="43"/>
      <c r="T212" s="43"/>
      <c r="U212" s="43"/>
      <c r="V212" s="43">
        <f t="shared" si="7"/>
        <v>0</v>
      </c>
      <c r="W212" s="43">
        <f t="shared" si="7"/>
        <v>0</v>
      </c>
      <c r="X212" s="43">
        <f t="shared" si="7"/>
        <v>0</v>
      </c>
      <c r="Y212" s="43"/>
      <c r="Z212" s="43">
        <f t="shared" si="7"/>
        <v>0</v>
      </c>
      <c r="AA212" s="43">
        <f t="shared" si="7"/>
        <v>0</v>
      </c>
    </row>
    <row r="213" spans="1:27" hidden="1"/>
    <row r="214" spans="1:27" hidden="1"/>
    <row r="215" spans="1:27" hidden="1"/>
    <row r="216" spans="1:27" hidden="1"/>
    <row r="217" spans="1:27" hidden="1"/>
    <row r="218" spans="1:27" hidden="1"/>
    <row r="219" spans="1:27" hidden="1"/>
    <row r="220" spans="1:27" hidden="1"/>
    <row r="221" spans="1:27" hidden="1"/>
    <row r="222" spans="1:27" hidden="1"/>
    <row r="223" spans="1:27" hidden="1"/>
    <row r="224" spans="1:27"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sheetData>
  <sheetProtection password="EF6F" sheet="1" objects="1" scenarios="1"/>
  <dataConsolidate/>
  <mergeCells count="214">
    <mergeCell ref="B207:C207"/>
    <mergeCell ref="B208:C208"/>
    <mergeCell ref="B209:C209"/>
    <mergeCell ref="B210:C210"/>
    <mergeCell ref="B211:C211"/>
    <mergeCell ref="B202:C202"/>
    <mergeCell ref="B203:C203"/>
    <mergeCell ref="B204:C204"/>
    <mergeCell ref="B205:C205"/>
    <mergeCell ref="B206:C206"/>
    <mergeCell ref="B197:C197"/>
    <mergeCell ref="B198:C198"/>
    <mergeCell ref="B199:C199"/>
    <mergeCell ref="B200:C200"/>
    <mergeCell ref="B201:C201"/>
    <mergeCell ref="B192:C192"/>
    <mergeCell ref="B193:C193"/>
    <mergeCell ref="B194:C194"/>
    <mergeCell ref="B195:C195"/>
    <mergeCell ref="B196:C196"/>
    <mergeCell ref="B187:C187"/>
    <mergeCell ref="B188:C188"/>
    <mergeCell ref="B189:C189"/>
    <mergeCell ref="B190:C190"/>
    <mergeCell ref="B191:C191"/>
    <mergeCell ref="B182:C182"/>
    <mergeCell ref="B183:C183"/>
    <mergeCell ref="B184:C184"/>
    <mergeCell ref="B185:C185"/>
    <mergeCell ref="B186:C186"/>
    <mergeCell ref="B177:C177"/>
    <mergeCell ref="B178:C178"/>
    <mergeCell ref="B179:C179"/>
    <mergeCell ref="B180:C180"/>
    <mergeCell ref="B181:C181"/>
    <mergeCell ref="B172:C172"/>
    <mergeCell ref="B173:C173"/>
    <mergeCell ref="B174:C174"/>
    <mergeCell ref="B175:C175"/>
    <mergeCell ref="B176:C176"/>
    <mergeCell ref="B167:C167"/>
    <mergeCell ref="B168:C168"/>
    <mergeCell ref="B169:C169"/>
    <mergeCell ref="B170:C170"/>
    <mergeCell ref="B171:C171"/>
    <mergeCell ref="B162:C162"/>
    <mergeCell ref="B163:C163"/>
    <mergeCell ref="B164:C164"/>
    <mergeCell ref="B165:C165"/>
    <mergeCell ref="B166:C166"/>
    <mergeCell ref="B157:C157"/>
    <mergeCell ref="B158:C158"/>
    <mergeCell ref="B159:C159"/>
    <mergeCell ref="B160:C160"/>
    <mergeCell ref="B161:C161"/>
    <mergeCell ref="B152:C152"/>
    <mergeCell ref="B153:C153"/>
    <mergeCell ref="B154:C154"/>
    <mergeCell ref="B155:C155"/>
    <mergeCell ref="B156:C156"/>
    <mergeCell ref="B147:C147"/>
    <mergeCell ref="B148:C148"/>
    <mergeCell ref="B149:C149"/>
    <mergeCell ref="B150:C150"/>
    <mergeCell ref="B151:C151"/>
    <mergeCell ref="B142:C142"/>
    <mergeCell ref="B143:C143"/>
    <mergeCell ref="B144:C144"/>
    <mergeCell ref="B145:C145"/>
    <mergeCell ref="B146:C146"/>
    <mergeCell ref="B137:C137"/>
    <mergeCell ref="B138:C138"/>
    <mergeCell ref="B139:C139"/>
    <mergeCell ref="B140:C140"/>
    <mergeCell ref="B141:C141"/>
    <mergeCell ref="B132:C132"/>
    <mergeCell ref="B133:C133"/>
    <mergeCell ref="B134:C134"/>
    <mergeCell ref="B135:C135"/>
    <mergeCell ref="B136:C136"/>
    <mergeCell ref="B127:C127"/>
    <mergeCell ref="B128:C128"/>
    <mergeCell ref="B129:C129"/>
    <mergeCell ref="B130:C130"/>
    <mergeCell ref="B131:C131"/>
    <mergeCell ref="B122:C122"/>
    <mergeCell ref="B123:C123"/>
    <mergeCell ref="B124:C124"/>
    <mergeCell ref="B125:C125"/>
    <mergeCell ref="B126:C126"/>
    <mergeCell ref="B117:C117"/>
    <mergeCell ref="B118:C118"/>
    <mergeCell ref="B119:C119"/>
    <mergeCell ref="B120:C120"/>
    <mergeCell ref="B121:C121"/>
    <mergeCell ref="B112:C112"/>
    <mergeCell ref="B113:C113"/>
    <mergeCell ref="B114:C114"/>
    <mergeCell ref="B115:C115"/>
    <mergeCell ref="B116:C116"/>
    <mergeCell ref="B107:C107"/>
    <mergeCell ref="B108:C108"/>
    <mergeCell ref="B109:C109"/>
    <mergeCell ref="B110:C110"/>
    <mergeCell ref="B111:C111"/>
    <mergeCell ref="B102:C102"/>
    <mergeCell ref="B103:C103"/>
    <mergeCell ref="B104:C104"/>
    <mergeCell ref="B105:C105"/>
    <mergeCell ref="B106:C106"/>
    <mergeCell ref="B97:C97"/>
    <mergeCell ref="B98:C98"/>
    <mergeCell ref="B99:C99"/>
    <mergeCell ref="B100:C100"/>
    <mergeCell ref="B101:C101"/>
    <mergeCell ref="B92:C92"/>
    <mergeCell ref="B93:C93"/>
    <mergeCell ref="B94:C94"/>
    <mergeCell ref="B95:C95"/>
    <mergeCell ref="B96:C96"/>
    <mergeCell ref="B87:C87"/>
    <mergeCell ref="B88:C88"/>
    <mergeCell ref="B89:C89"/>
    <mergeCell ref="B90:C90"/>
    <mergeCell ref="B91:C91"/>
    <mergeCell ref="B82:C82"/>
    <mergeCell ref="B83:C83"/>
    <mergeCell ref="B84:C84"/>
    <mergeCell ref="B85:C85"/>
    <mergeCell ref="B86:C86"/>
    <mergeCell ref="B77:C77"/>
    <mergeCell ref="B78:C78"/>
    <mergeCell ref="B79:C79"/>
    <mergeCell ref="B80:C80"/>
    <mergeCell ref="B81:C81"/>
    <mergeCell ref="B72:C72"/>
    <mergeCell ref="B73:C73"/>
    <mergeCell ref="B74:C74"/>
    <mergeCell ref="B75:C75"/>
    <mergeCell ref="B76:C76"/>
    <mergeCell ref="B67:C67"/>
    <mergeCell ref="B68:C68"/>
    <mergeCell ref="B69:C69"/>
    <mergeCell ref="B70:C70"/>
    <mergeCell ref="B71:C71"/>
    <mergeCell ref="B62:C62"/>
    <mergeCell ref="B63:C63"/>
    <mergeCell ref="B64:C64"/>
    <mergeCell ref="B65:C65"/>
    <mergeCell ref="B66:C66"/>
    <mergeCell ref="B52:C52"/>
    <mergeCell ref="B58:C58"/>
    <mergeCell ref="B59:C59"/>
    <mergeCell ref="B60:C60"/>
    <mergeCell ref="B61:C61"/>
    <mergeCell ref="B56:C56"/>
    <mergeCell ref="B57:C57"/>
    <mergeCell ref="B55:C55"/>
    <mergeCell ref="B54:C54"/>
    <mergeCell ref="B53:C53"/>
    <mergeCell ref="B48:C48"/>
    <mergeCell ref="B47:C47"/>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G1:AF2"/>
    <mergeCell ref="A3:B3"/>
    <mergeCell ref="B5:C5"/>
    <mergeCell ref="F5:F6"/>
    <mergeCell ref="H5:AD6"/>
    <mergeCell ref="B6:C6"/>
    <mergeCell ref="G10:G11"/>
    <mergeCell ref="H10:H11"/>
    <mergeCell ref="B7:C7"/>
    <mergeCell ref="A10:A11"/>
    <mergeCell ref="E10:E11"/>
    <mergeCell ref="F10:F11"/>
    <mergeCell ref="D10:D11"/>
    <mergeCell ref="B10:C11"/>
  </mergeCells>
  <phoneticPr fontId="7"/>
  <dataValidations xWindow="64511" yWindow="15696" count="5">
    <dataValidation allowBlank="1" showErrorMessage="1" sqref="B5:B6 B12:B211">
      <formula1>0</formula1>
      <formula2>0</formula2>
    </dataValidation>
    <dataValidation type="list" allowBlank="1" showErrorMessage="1" sqref="E12:E211 D37:D211">
      <formula1>$K$11:$K$29</formula1>
    </dataValidation>
    <dataValidation type="list" allowBlank="1" showErrorMessage="1" sqref="G12:G211 F212:F224">
      <formula1>last</formula1>
      <formula2>0</formula2>
    </dataValidation>
    <dataValidation type="list" allowBlank="1" showInputMessage="1" showErrorMessage="1" sqref="H5:AD6">
      <formula1>$N$8:$N$9</formula1>
    </dataValidation>
    <dataValidation type="list" allowBlank="1" showErrorMessage="1" sqref="D12:D36">
      <formula1>$J$13:$J$14</formula1>
    </dataValidation>
  </dataValidations>
  <pageMargins left="0.92986111111111114" right="0.39374999999999999" top="0.59027777777777779" bottom="0.39374999999999999" header="0.51180555555555551" footer="0.51180555555555551"/>
  <pageSetup paperSize="8"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3"/>
  <sheetViews>
    <sheetView workbookViewId="0">
      <selection activeCell="B8" sqref="B8"/>
    </sheetView>
  </sheetViews>
  <sheetFormatPr defaultRowHeight="13.5"/>
  <cols>
    <col min="1" max="1" width="13.875" customWidth="1"/>
  </cols>
  <sheetData>
    <row r="1" spans="1:7">
      <c r="A1" s="45" t="s">
        <v>31</v>
      </c>
      <c r="B1" s="45" t="s">
        <v>11</v>
      </c>
      <c r="C1" s="45" t="s">
        <v>12</v>
      </c>
      <c r="D1" s="45" t="s">
        <v>32</v>
      </c>
      <c r="E1" s="45" t="s">
        <v>13</v>
      </c>
      <c r="F1" s="45" t="s">
        <v>14</v>
      </c>
      <c r="G1" s="46" t="s">
        <v>15</v>
      </c>
    </row>
    <row r="2" spans="1:7">
      <c r="A2" s="45">
        <v>1</v>
      </c>
      <c r="B2" s="45">
        <v>0</v>
      </c>
      <c r="C2" s="45">
        <v>0</v>
      </c>
      <c r="D2" s="45">
        <v>0</v>
      </c>
      <c r="E2" s="45">
        <v>0</v>
      </c>
      <c r="F2" s="45">
        <v>0</v>
      </c>
      <c r="G2" s="45">
        <v>1</v>
      </c>
    </row>
    <row r="3" spans="1:7">
      <c r="A3" s="45">
        <v>2</v>
      </c>
      <c r="B3" s="45">
        <v>0</v>
      </c>
      <c r="C3" s="45">
        <v>0</v>
      </c>
      <c r="D3" s="45">
        <v>0</v>
      </c>
      <c r="E3" s="45">
        <v>0</v>
      </c>
      <c r="F3" s="45">
        <v>1</v>
      </c>
      <c r="G3" s="45">
        <v>1</v>
      </c>
    </row>
    <row r="4" spans="1:7">
      <c r="A4" s="45">
        <v>3</v>
      </c>
      <c r="B4" s="45">
        <v>0</v>
      </c>
      <c r="C4" s="45">
        <v>0</v>
      </c>
      <c r="D4" s="45">
        <v>0</v>
      </c>
      <c r="E4" s="45">
        <v>1</v>
      </c>
      <c r="F4" s="45">
        <v>1</v>
      </c>
      <c r="G4" s="45">
        <v>1</v>
      </c>
    </row>
    <row r="5" spans="1:7">
      <c r="A5" s="45">
        <v>4</v>
      </c>
      <c r="B5" s="45">
        <v>0</v>
      </c>
      <c r="C5" s="45">
        <v>0</v>
      </c>
      <c r="D5" s="45">
        <v>1</v>
      </c>
      <c r="E5" s="45">
        <v>1</v>
      </c>
      <c r="F5" s="45">
        <v>1</v>
      </c>
      <c r="G5" s="45">
        <v>1</v>
      </c>
    </row>
    <row r="6" spans="1:7">
      <c r="A6" s="45">
        <v>5</v>
      </c>
      <c r="B6" s="45">
        <v>0</v>
      </c>
      <c r="C6" s="45">
        <v>1</v>
      </c>
      <c r="D6" s="45">
        <v>1</v>
      </c>
      <c r="E6" s="45">
        <v>1</v>
      </c>
      <c r="F6" s="45">
        <v>1</v>
      </c>
      <c r="G6" s="45">
        <v>1</v>
      </c>
    </row>
    <row r="7" spans="1:7">
      <c r="A7" s="45">
        <v>6</v>
      </c>
      <c r="B7" s="45">
        <v>1</v>
      </c>
      <c r="C7" s="45">
        <v>1</v>
      </c>
      <c r="D7" s="45">
        <v>1</v>
      </c>
      <c r="E7" s="45">
        <v>1</v>
      </c>
      <c r="F7" s="45">
        <v>1</v>
      </c>
      <c r="G7" s="45">
        <v>1</v>
      </c>
    </row>
    <row r="8" spans="1:7">
      <c r="A8" s="45">
        <v>7</v>
      </c>
      <c r="B8" s="45">
        <v>1</v>
      </c>
      <c r="C8" s="45">
        <v>1</v>
      </c>
      <c r="D8" s="45">
        <v>1</v>
      </c>
      <c r="E8" s="45">
        <v>1</v>
      </c>
      <c r="F8" s="45">
        <v>2</v>
      </c>
      <c r="G8" s="45">
        <v>1</v>
      </c>
    </row>
    <row r="9" spans="1:7">
      <c r="A9" s="45">
        <v>8</v>
      </c>
      <c r="B9" s="45">
        <v>1</v>
      </c>
      <c r="C9" s="45">
        <v>1</v>
      </c>
      <c r="D9" s="45">
        <v>1</v>
      </c>
      <c r="E9" s="45">
        <v>2</v>
      </c>
      <c r="F9" s="45">
        <v>2</v>
      </c>
      <c r="G9" s="45">
        <v>1</v>
      </c>
    </row>
    <row r="10" spans="1:7">
      <c r="A10" s="46">
        <v>9</v>
      </c>
      <c r="B10" s="46">
        <v>1</v>
      </c>
      <c r="C10" s="46">
        <v>1</v>
      </c>
      <c r="D10" s="46">
        <v>1</v>
      </c>
      <c r="E10" s="46">
        <v>2</v>
      </c>
      <c r="F10" s="46">
        <v>2</v>
      </c>
      <c r="G10" s="46">
        <v>2</v>
      </c>
    </row>
    <row r="11" spans="1:7">
      <c r="A11" s="47">
        <v>10</v>
      </c>
      <c r="B11" s="47">
        <v>1</v>
      </c>
      <c r="C11" s="47">
        <v>1</v>
      </c>
      <c r="D11" s="47">
        <v>2</v>
      </c>
      <c r="E11" s="47">
        <v>2</v>
      </c>
      <c r="F11" s="47">
        <v>2</v>
      </c>
      <c r="G11" s="47">
        <v>2</v>
      </c>
    </row>
    <row r="12" spans="1:7">
      <c r="A12" s="45">
        <v>11</v>
      </c>
      <c r="B12" s="45">
        <v>1</v>
      </c>
      <c r="C12" s="45">
        <v>1</v>
      </c>
      <c r="D12" s="45">
        <v>2</v>
      </c>
      <c r="E12" s="45">
        <v>3</v>
      </c>
      <c r="F12" s="45">
        <v>2</v>
      </c>
      <c r="G12" s="45">
        <v>2</v>
      </c>
    </row>
    <row r="13" spans="1:7">
      <c r="A13" s="45">
        <v>12</v>
      </c>
      <c r="B13" s="45">
        <v>1</v>
      </c>
      <c r="C13" s="45">
        <v>1</v>
      </c>
      <c r="D13" s="45">
        <v>2</v>
      </c>
      <c r="E13" s="45">
        <v>3</v>
      </c>
      <c r="F13" s="45">
        <v>3</v>
      </c>
      <c r="G13" s="45">
        <v>2</v>
      </c>
    </row>
    <row r="14" spans="1:7">
      <c r="A14" s="45">
        <v>13</v>
      </c>
      <c r="B14" s="45">
        <v>1</v>
      </c>
      <c r="C14" s="45">
        <v>2</v>
      </c>
      <c r="D14" s="45">
        <v>2</v>
      </c>
      <c r="E14" s="45">
        <v>2</v>
      </c>
      <c r="F14" s="45">
        <v>3</v>
      </c>
      <c r="G14" s="45">
        <v>3</v>
      </c>
    </row>
    <row r="15" spans="1:7">
      <c r="A15" s="45">
        <v>14</v>
      </c>
      <c r="B15" s="45">
        <v>1</v>
      </c>
      <c r="C15" s="45">
        <v>2</v>
      </c>
      <c r="D15" s="45">
        <v>2</v>
      </c>
      <c r="E15" s="45">
        <v>3</v>
      </c>
      <c r="F15" s="45">
        <v>3</v>
      </c>
      <c r="G15" s="45">
        <v>3</v>
      </c>
    </row>
    <row r="16" spans="1:7">
      <c r="A16" s="45">
        <v>15</v>
      </c>
      <c r="B16" s="45">
        <v>2</v>
      </c>
      <c r="C16" s="45">
        <v>2</v>
      </c>
      <c r="D16" s="45">
        <v>2</v>
      </c>
      <c r="E16" s="45">
        <v>3</v>
      </c>
      <c r="F16" s="45">
        <v>3</v>
      </c>
      <c r="G16" s="45">
        <v>3</v>
      </c>
    </row>
    <row r="17" spans="1:7">
      <c r="A17" s="46">
        <v>16</v>
      </c>
      <c r="B17" s="45">
        <v>2</v>
      </c>
      <c r="C17" s="45">
        <v>2</v>
      </c>
      <c r="D17" s="45">
        <v>2</v>
      </c>
      <c r="E17" s="45">
        <v>3</v>
      </c>
      <c r="F17" s="45">
        <v>4</v>
      </c>
      <c r="G17" s="45">
        <v>3</v>
      </c>
    </row>
    <row r="18" spans="1:7">
      <c r="A18" s="45">
        <v>17</v>
      </c>
      <c r="B18" s="45">
        <v>2</v>
      </c>
      <c r="C18" s="45">
        <v>2</v>
      </c>
      <c r="D18" s="45">
        <v>2</v>
      </c>
      <c r="E18" s="45">
        <v>3</v>
      </c>
      <c r="F18" s="45">
        <v>4</v>
      </c>
      <c r="G18" s="45">
        <v>4</v>
      </c>
    </row>
    <row r="19" spans="1:7">
      <c r="A19" s="45">
        <v>18</v>
      </c>
      <c r="B19" s="45">
        <v>2</v>
      </c>
      <c r="C19" s="45">
        <v>2</v>
      </c>
      <c r="D19" s="45">
        <v>2</v>
      </c>
      <c r="E19" s="45">
        <v>4</v>
      </c>
      <c r="F19" s="45">
        <v>4</v>
      </c>
      <c r="G19" s="45">
        <v>4</v>
      </c>
    </row>
    <row r="20" spans="1:7">
      <c r="A20" s="46">
        <v>19</v>
      </c>
      <c r="B20" s="46">
        <v>2</v>
      </c>
      <c r="C20" s="46">
        <v>2</v>
      </c>
      <c r="D20" s="46">
        <v>2</v>
      </c>
      <c r="E20" s="46">
        <v>4</v>
      </c>
      <c r="F20" s="46">
        <v>5</v>
      </c>
      <c r="G20" s="46">
        <v>4</v>
      </c>
    </row>
    <row r="21" spans="1:7">
      <c r="A21" s="47">
        <v>20</v>
      </c>
      <c r="B21" s="47">
        <v>2</v>
      </c>
      <c r="C21" s="47">
        <v>2</v>
      </c>
      <c r="D21" s="47">
        <v>2</v>
      </c>
      <c r="E21" s="47">
        <v>4</v>
      </c>
      <c r="F21" s="47">
        <v>5</v>
      </c>
      <c r="G21" s="47">
        <v>5</v>
      </c>
    </row>
    <row r="22" spans="1:7">
      <c r="A22" s="45">
        <v>21</v>
      </c>
      <c r="B22" s="45">
        <v>2</v>
      </c>
      <c r="C22" s="45">
        <v>2</v>
      </c>
      <c r="D22" s="45">
        <v>2</v>
      </c>
      <c r="E22" s="45">
        <v>5</v>
      </c>
      <c r="F22" s="45">
        <v>5</v>
      </c>
      <c r="G22" s="45">
        <v>5</v>
      </c>
    </row>
    <row r="23" spans="1:7">
      <c r="A23" s="45">
        <v>22</v>
      </c>
      <c r="B23" s="45">
        <v>2</v>
      </c>
      <c r="C23" s="45">
        <v>2</v>
      </c>
      <c r="D23" s="45">
        <v>2</v>
      </c>
      <c r="E23" s="45">
        <v>5</v>
      </c>
      <c r="F23" s="45">
        <v>6</v>
      </c>
      <c r="G23" s="45">
        <v>5</v>
      </c>
    </row>
    <row r="24" spans="1:7">
      <c r="A24" s="45">
        <v>23</v>
      </c>
      <c r="B24" s="45">
        <v>2</v>
      </c>
      <c r="C24" s="45">
        <v>2</v>
      </c>
      <c r="D24" s="45">
        <v>3</v>
      </c>
      <c r="E24" s="45">
        <v>5</v>
      </c>
      <c r="F24" s="45">
        <v>6</v>
      </c>
      <c r="G24" s="45">
        <v>5</v>
      </c>
    </row>
    <row r="25" spans="1:7">
      <c r="A25" s="45">
        <v>24</v>
      </c>
      <c r="B25" s="45">
        <v>2</v>
      </c>
      <c r="C25" s="45">
        <v>3</v>
      </c>
      <c r="D25" s="45">
        <v>3</v>
      </c>
      <c r="E25" s="45">
        <v>5</v>
      </c>
      <c r="F25" s="45">
        <v>6</v>
      </c>
      <c r="G25" s="45">
        <v>5</v>
      </c>
    </row>
    <row r="26" spans="1:7">
      <c r="A26" s="45">
        <v>25</v>
      </c>
      <c r="B26" s="45">
        <v>3</v>
      </c>
      <c r="C26" s="45">
        <v>3</v>
      </c>
      <c r="D26" s="45">
        <v>3</v>
      </c>
      <c r="E26" s="45">
        <v>5</v>
      </c>
      <c r="F26" s="45">
        <v>6</v>
      </c>
      <c r="G26" s="45">
        <v>5</v>
      </c>
    </row>
    <row r="27" spans="1:7">
      <c r="A27" s="45">
        <v>26</v>
      </c>
      <c r="B27" s="45">
        <v>3</v>
      </c>
      <c r="C27" s="45">
        <v>3</v>
      </c>
      <c r="D27" s="45">
        <v>3</v>
      </c>
      <c r="E27" s="45">
        <v>5</v>
      </c>
      <c r="F27" s="45">
        <v>7</v>
      </c>
      <c r="G27" s="45">
        <v>5</v>
      </c>
    </row>
    <row r="28" spans="1:7">
      <c r="A28" s="45">
        <v>27</v>
      </c>
      <c r="B28" s="45">
        <v>3</v>
      </c>
      <c r="C28" s="45">
        <v>3</v>
      </c>
      <c r="D28" s="45">
        <v>3</v>
      </c>
      <c r="E28" s="45">
        <v>5</v>
      </c>
      <c r="F28" s="45">
        <v>7</v>
      </c>
      <c r="G28" s="45">
        <v>6</v>
      </c>
    </row>
    <row r="29" spans="1:7">
      <c r="A29" s="45">
        <v>28</v>
      </c>
      <c r="B29" s="45">
        <v>3</v>
      </c>
      <c r="C29" s="45">
        <v>3</v>
      </c>
      <c r="D29" s="45">
        <v>3</v>
      </c>
      <c r="E29" s="45">
        <v>6</v>
      </c>
      <c r="F29" s="45">
        <v>7</v>
      </c>
      <c r="G29" s="45">
        <v>6</v>
      </c>
    </row>
    <row r="30" spans="1:7">
      <c r="A30" s="46">
        <v>29</v>
      </c>
      <c r="B30" s="46">
        <v>3</v>
      </c>
      <c r="C30" s="46">
        <v>3</v>
      </c>
      <c r="D30" s="46">
        <v>3</v>
      </c>
      <c r="E30" s="46">
        <v>6</v>
      </c>
      <c r="F30" s="46">
        <v>7</v>
      </c>
      <c r="G30" s="46">
        <v>7</v>
      </c>
    </row>
    <row r="31" spans="1:7">
      <c r="A31" s="47">
        <v>30</v>
      </c>
      <c r="B31" s="47">
        <v>3</v>
      </c>
      <c r="C31" s="47">
        <v>3</v>
      </c>
      <c r="D31" s="47">
        <v>3</v>
      </c>
      <c r="E31" s="47">
        <v>6</v>
      </c>
      <c r="F31" s="47">
        <v>8</v>
      </c>
      <c r="G31" s="47">
        <v>7</v>
      </c>
    </row>
    <row r="32" spans="1:7">
      <c r="A32" s="45">
        <v>31</v>
      </c>
      <c r="B32" s="45">
        <v>3</v>
      </c>
      <c r="C32" s="45">
        <v>3</v>
      </c>
      <c r="D32" s="45">
        <v>4</v>
      </c>
      <c r="E32" s="45">
        <v>6</v>
      </c>
      <c r="F32" s="45">
        <v>8</v>
      </c>
      <c r="G32" s="45">
        <v>7</v>
      </c>
    </row>
    <row r="33" spans="1:7">
      <c r="A33" s="45">
        <v>32</v>
      </c>
      <c r="B33" s="45">
        <v>3</v>
      </c>
      <c r="C33" s="45">
        <v>3</v>
      </c>
      <c r="D33" s="45">
        <v>4</v>
      </c>
      <c r="E33" s="45">
        <v>6</v>
      </c>
      <c r="F33" s="45">
        <v>8</v>
      </c>
      <c r="G33" s="45">
        <v>8</v>
      </c>
    </row>
    <row r="34" spans="1:7">
      <c r="A34" s="45">
        <v>33</v>
      </c>
      <c r="B34" s="45">
        <v>3</v>
      </c>
      <c r="C34" s="45">
        <v>3</v>
      </c>
      <c r="D34" s="45">
        <v>4</v>
      </c>
      <c r="E34" s="45">
        <v>7</v>
      </c>
      <c r="F34" s="45">
        <v>8</v>
      </c>
      <c r="G34" s="45">
        <v>8</v>
      </c>
    </row>
    <row r="35" spans="1:7">
      <c r="A35" s="45">
        <v>34</v>
      </c>
      <c r="B35" s="45">
        <v>3</v>
      </c>
      <c r="C35" s="45">
        <v>4</v>
      </c>
      <c r="D35" s="45">
        <v>4</v>
      </c>
      <c r="E35" s="45">
        <v>7</v>
      </c>
      <c r="F35" s="45">
        <v>8</v>
      </c>
      <c r="G35" s="45">
        <v>8</v>
      </c>
    </row>
    <row r="36" spans="1:7">
      <c r="A36" s="45">
        <v>35</v>
      </c>
      <c r="B36" s="45">
        <v>4</v>
      </c>
      <c r="C36" s="45">
        <v>4</v>
      </c>
      <c r="D36" s="45">
        <v>4</v>
      </c>
      <c r="E36" s="45">
        <v>7</v>
      </c>
      <c r="F36" s="45">
        <v>8</v>
      </c>
      <c r="G36" s="45">
        <v>8</v>
      </c>
    </row>
    <row r="37" spans="1:7">
      <c r="A37" s="45">
        <v>36</v>
      </c>
      <c r="B37" s="45">
        <v>4</v>
      </c>
      <c r="C37" s="45">
        <v>4</v>
      </c>
      <c r="D37" s="45">
        <v>4</v>
      </c>
      <c r="E37" s="45">
        <v>7</v>
      </c>
      <c r="F37" s="45">
        <v>9</v>
      </c>
      <c r="G37" s="45">
        <v>8</v>
      </c>
    </row>
    <row r="38" spans="1:7">
      <c r="A38" s="45">
        <v>37</v>
      </c>
      <c r="B38" s="45">
        <v>4</v>
      </c>
      <c r="C38" s="45">
        <v>4</v>
      </c>
      <c r="D38" s="45">
        <v>4</v>
      </c>
      <c r="E38" s="45">
        <v>7</v>
      </c>
      <c r="F38" s="45">
        <v>9</v>
      </c>
      <c r="G38" s="45">
        <v>9</v>
      </c>
    </row>
    <row r="39" spans="1:7">
      <c r="A39" s="45">
        <v>38</v>
      </c>
      <c r="B39" s="45">
        <v>4</v>
      </c>
      <c r="C39" s="45">
        <v>4</v>
      </c>
      <c r="D39" s="45">
        <v>4</v>
      </c>
      <c r="E39" s="45">
        <v>8</v>
      </c>
      <c r="F39" s="45">
        <v>9</v>
      </c>
      <c r="G39" s="45">
        <v>9</v>
      </c>
    </row>
    <row r="40" spans="1:7">
      <c r="A40" s="46">
        <v>39</v>
      </c>
      <c r="B40" s="46">
        <v>4</v>
      </c>
      <c r="C40" s="46">
        <v>4</v>
      </c>
      <c r="D40" s="46">
        <v>4</v>
      </c>
      <c r="E40" s="46">
        <v>8</v>
      </c>
      <c r="F40" s="46">
        <v>10</v>
      </c>
      <c r="G40" s="46">
        <v>9</v>
      </c>
    </row>
    <row r="41" spans="1:7">
      <c r="A41" s="47">
        <v>40</v>
      </c>
      <c r="B41" s="47">
        <v>4</v>
      </c>
      <c r="C41" s="47">
        <v>4</v>
      </c>
      <c r="D41" s="47">
        <v>4</v>
      </c>
      <c r="E41" s="47">
        <v>8</v>
      </c>
      <c r="F41" s="47">
        <v>10</v>
      </c>
      <c r="G41" s="47">
        <v>10</v>
      </c>
    </row>
    <row r="42" spans="1:7">
      <c r="A42" s="45">
        <v>41</v>
      </c>
      <c r="B42" s="45">
        <v>4</v>
      </c>
      <c r="C42" s="45">
        <v>4</v>
      </c>
      <c r="D42" s="45">
        <v>4</v>
      </c>
      <c r="E42" s="45">
        <v>9</v>
      </c>
      <c r="F42" s="45">
        <v>10</v>
      </c>
      <c r="G42" s="45">
        <v>10</v>
      </c>
    </row>
    <row r="43" spans="1:7">
      <c r="A43" s="45">
        <v>42</v>
      </c>
      <c r="B43" s="45">
        <v>4</v>
      </c>
      <c r="C43" s="45">
        <v>4</v>
      </c>
      <c r="D43" s="45">
        <v>4</v>
      </c>
      <c r="E43" s="45">
        <v>9</v>
      </c>
      <c r="F43" s="45">
        <v>11</v>
      </c>
      <c r="G43" s="45">
        <v>10</v>
      </c>
    </row>
    <row r="44" spans="1:7">
      <c r="A44" s="45">
        <v>43</v>
      </c>
      <c r="B44" s="45">
        <v>4</v>
      </c>
      <c r="C44" s="45">
        <v>5</v>
      </c>
      <c r="D44" s="45">
        <v>5</v>
      </c>
      <c r="E44" s="45">
        <v>9</v>
      </c>
      <c r="F44" s="45">
        <v>10</v>
      </c>
      <c r="G44" s="45">
        <v>10</v>
      </c>
    </row>
    <row r="45" spans="1:7">
      <c r="A45" s="45">
        <v>44</v>
      </c>
      <c r="B45" s="45">
        <v>4</v>
      </c>
      <c r="C45" s="45">
        <v>5</v>
      </c>
      <c r="D45" s="45">
        <v>5</v>
      </c>
      <c r="E45" s="45">
        <v>9</v>
      </c>
      <c r="F45" s="45">
        <v>11</v>
      </c>
      <c r="G45" s="45">
        <v>10</v>
      </c>
    </row>
    <row r="46" spans="1:7">
      <c r="A46" s="45">
        <v>45</v>
      </c>
      <c r="B46" s="45">
        <v>5</v>
      </c>
      <c r="C46" s="45">
        <v>5</v>
      </c>
      <c r="D46" s="45">
        <v>5</v>
      </c>
      <c r="E46" s="45">
        <v>9</v>
      </c>
      <c r="F46" s="45">
        <v>11</v>
      </c>
      <c r="G46" s="45">
        <v>10</v>
      </c>
    </row>
    <row r="47" spans="1:7">
      <c r="A47" s="45">
        <v>46</v>
      </c>
      <c r="B47" s="45">
        <v>5</v>
      </c>
      <c r="C47" s="45">
        <v>5</v>
      </c>
      <c r="D47" s="45">
        <v>5</v>
      </c>
      <c r="E47" s="45">
        <v>9</v>
      </c>
      <c r="F47" s="45">
        <v>11</v>
      </c>
      <c r="G47" s="45">
        <v>11</v>
      </c>
    </row>
    <row r="48" spans="1:7">
      <c r="A48" s="45">
        <v>47</v>
      </c>
      <c r="B48" s="45">
        <v>5</v>
      </c>
      <c r="C48" s="45">
        <v>5</v>
      </c>
      <c r="D48" s="45">
        <v>5</v>
      </c>
      <c r="E48" s="45">
        <v>9</v>
      </c>
      <c r="F48" s="45">
        <v>12</v>
      </c>
      <c r="G48" s="45">
        <v>11</v>
      </c>
    </row>
    <row r="49" spans="1:15">
      <c r="A49" s="45">
        <v>48</v>
      </c>
      <c r="B49" s="45">
        <v>5</v>
      </c>
      <c r="C49" s="45">
        <v>5</v>
      </c>
      <c r="D49" s="45">
        <v>5</v>
      </c>
      <c r="E49" s="45">
        <v>9</v>
      </c>
      <c r="F49" s="45">
        <v>12</v>
      </c>
      <c r="G49" s="45">
        <v>12</v>
      </c>
    </row>
    <row r="50" spans="1:15">
      <c r="A50" s="46">
        <v>49</v>
      </c>
      <c r="B50" s="46">
        <v>5</v>
      </c>
      <c r="C50" s="46">
        <v>5</v>
      </c>
      <c r="D50" s="46">
        <v>5</v>
      </c>
      <c r="E50" s="46">
        <v>10</v>
      </c>
      <c r="F50" s="46">
        <v>12</v>
      </c>
      <c r="G50" s="46">
        <v>12</v>
      </c>
      <c r="H50" s="48"/>
      <c r="I50" s="48"/>
      <c r="J50" s="48"/>
      <c r="K50" s="48"/>
      <c r="L50" s="48"/>
      <c r="M50" s="48"/>
      <c r="N50" s="48"/>
      <c r="O50" s="48"/>
    </row>
    <row r="51" spans="1:15">
      <c r="A51" s="47">
        <v>50</v>
      </c>
      <c r="B51" s="47">
        <v>5</v>
      </c>
      <c r="C51" s="47">
        <v>5</v>
      </c>
      <c r="D51" s="47">
        <v>6</v>
      </c>
      <c r="E51" s="47">
        <v>10</v>
      </c>
      <c r="F51" s="47">
        <v>12</v>
      </c>
      <c r="G51" s="47">
        <v>12</v>
      </c>
      <c r="H51" s="49"/>
      <c r="I51" s="49"/>
      <c r="J51" s="49"/>
      <c r="K51" s="49"/>
      <c r="L51" s="49"/>
      <c r="M51" s="49"/>
      <c r="N51" s="49"/>
      <c r="O51" s="49"/>
    </row>
    <row r="52" spans="1:15">
      <c r="A52" s="45">
        <v>51</v>
      </c>
      <c r="B52" s="45">
        <v>5</v>
      </c>
      <c r="C52" s="45">
        <v>5</v>
      </c>
      <c r="D52" s="45">
        <v>6</v>
      </c>
      <c r="E52" s="45">
        <v>10</v>
      </c>
      <c r="F52" s="45">
        <v>13</v>
      </c>
      <c r="G52" s="45">
        <v>12</v>
      </c>
      <c r="O52" s="48"/>
    </row>
    <row r="53" spans="1:15">
      <c r="A53" s="45">
        <v>52</v>
      </c>
      <c r="B53" s="45">
        <v>5</v>
      </c>
      <c r="C53" s="45">
        <v>5</v>
      </c>
      <c r="D53" s="45">
        <v>6</v>
      </c>
      <c r="E53" s="45">
        <v>11</v>
      </c>
      <c r="F53" s="45">
        <v>13</v>
      </c>
      <c r="G53" s="45">
        <v>12</v>
      </c>
    </row>
    <row r="54" spans="1:15">
      <c r="A54" s="45">
        <v>53</v>
      </c>
      <c r="B54" s="45">
        <v>5</v>
      </c>
      <c r="C54" s="45">
        <v>6</v>
      </c>
      <c r="D54" s="45">
        <v>6</v>
      </c>
      <c r="E54" s="45">
        <v>11</v>
      </c>
      <c r="F54" s="45">
        <v>13</v>
      </c>
      <c r="G54" s="45">
        <v>12</v>
      </c>
      <c r="J54" s="48"/>
    </row>
    <row r="55" spans="1:15">
      <c r="A55" s="45">
        <v>54</v>
      </c>
      <c r="B55" s="45">
        <v>5</v>
      </c>
      <c r="C55" s="45">
        <v>6</v>
      </c>
      <c r="D55" s="45">
        <v>6</v>
      </c>
      <c r="E55" s="45">
        <v>11</v>
      </c>
      <c r="F55" s="45">
        <v>13</v>
      </c>
      <c r="G55" s="45">
        <v>13</v>
      </c>
    </row>
    <row r="56" spans="1:15">
      <c r="A56" s="45">
        <v>55</v>
      </c>
      <c r="B56" s="45">
        <v>6</v>
      </c>
      <c r="C56" s="45">
        <v>6</v>
      </c>
      <c r="D56" s="45">
        <v>6</v>
      </c>
      <c r="E56" s="45">
        <v>11</v>
      </c>
      <c r="F56" s="45">
        <v>13</v>
      </c>
      <c r="G56" s="45">
        <v>13</v>
      </c>
    </row>
    <row r="57" spans="1:15">
      <c r="A57" s="45">
        <v>56</v>
      </c>
      <c r="B57" s="45">
        <v>6</v>
      </c>
      <c r="C57" s="45">
        <v>6</v>
      </c>
      <c r="D57" s="45">
        <v>6</v>
      </c>
      <c r="E57" s="45">
        <v>11</v>
      </c>
      <c r="F57" s="45">
        <v>14</v>
      </c>
      <c r="G57" s="45">
        <v>13</v>
      </c>
    </row>
    <row r="58" spans="1:15">
      <c r="A58" s="45">
        <v>57</v>
      </c>
      <c r="B58" s="45">
        <v>6</v>
      </c>
      <c r="C58" s="45">
        <v>6</v>
      </c>
      <c r="D58" s="45">
        <v>6</v>
      </c>
      <c r="E58" s="45">
        <v>11</v>
      </c>
      <c r="F58" s="45">
        <v>14</v>
      </c>
      <c r="G58" s="45">
        <v>14</v>
      </c>
    </row>
    <row r="59" spans="1:15">
      <c r="A59" s="46">
        <v>58</v>
      </c>
      <c r="B59" s="46">
        <v>6</v>
      </c>
      <c r="C59" s="46">
        <v>6</v>
      </c>
      <c r="D59" s="46">
        <v>6</v>
      </c>
      <c r="E59" s="46">
        <v>12</v>
      </c>
      <c r="F59" s="46">
        <v>14</v>
      </c>
      <c r="G59" s="46">
        <v>14</v>
      </c>
      <c r="H59" s="48"/>
      <c r="I59" s="48"/>
      <c r="J59" s="48"/>
      <c r="K59" s="48"/>
      <c r="L59" s="48"/>
      <c r="M59" s="48"/>
      <c r="N59" s="48"/>
      <c r="O59" s="48"/>
    </row>
    <row r="60" spans="1:15">
      <c r="A60" s="46">
        <v>59</v>
      </c>
      <c r="B60" s="46">
        <v>6</v>
      </c>
      <c r="C60" s="46">
        <v>6</v>
      </c>
      <c r="D60" s="46">
        <v>6</v>
      </c>
      <c r="E60" s="46">
        <v>12</v>
      </c>
      <c r="F60" s="46">
        <v>15</v>
      </c>
      <c r="G60" s="46">
        <v>14</v>
      </c>
      <c r="H60" s="48"/>
      <c r="I60" s="48"/>
      <c r="J60" s="48"/>
      <c r="K60" s="48"/>
      <c r="L60" s="48"/>
      <c r="M60" s="48"/>
      <c r="N60" s="48"/>
      <c r="O60" s="48"/>
    </row>
    <row r="61" spans="1:15">
      <c r="A61" s="47">
        <v>60</v>
      </c>
      <c r="B61" s="47">
        <v>6</v>
      </c>
      <c r="C61" s="47">
        <v>6</v>
      </c>
      <c r="D61" s="47">
        <v>6</v>
      </c>
      <c r="E61" s="47">
        <v>12</v>
      </c>
      <c r="F61" s="47">
        <v>15</v>
      </c>
      <c r="G61" s="47">
        <v>15</v>
      </c>
      <c r="H61" s="49"/>
      <c r="I61" s="49"/>
      <c r="J61" s="49"/>
      <c r="K61" s="49"/>
      <c r="L61" s="49"/>
      <c r="M61" s="49"/>
      <c r="N61" s="49"/>
      <c r="O61" s="49"/>
    </row>
    <row r="62" spans="1:15">
      <c r="A62" s="45">
        <v>61</v>
      </c>
      <c r="B62" s="45">
        <v>6</v>
      </c>
      <c r="C62" s="45">
        <v>6</v>
      </c>
      <c r="D62" s="45">
        <v>7</v>
      </c>
      <c r="E62" s="45">
        <v>12</v>
      </c>
      <c r="F62" s="45">
        <v>15</v>
      </c>
      <c r="G62" s="45">
        <v>15</v>
      </c>
    </row>
    <row r="63" spans="1:15">
      <c r="A63" s="45">
        <v>62</v>
      </c>
      <c r="B63" s="45">
        <v>6</v>
      </c>
      <c r="C63" s="45">
        <v>6</v>
      </c>
      <c r="D63" s="45">
        <v>7</v>
      </c>
      <c r="E63" s="45">
        <v>12</v>
      </c>
      <c r="F63" s="45">
        <v>16</v>
      </c>
      <c r="G63" s="45">
        <v>15</v>
      </c>
    </row>
    <row r="64" spans="1:15">
      <c r="A64" s="45">
        <v>63</v>
      </c>
      <c r="B64" s="45">
        <v>6</v>
      </c>
      <c r="C64" s="45">
        <v>7</v>
      </c>
      <c r="D64" s="45">
        <v>7</v>
      </c>
      <c r="E64" s="45">
        <v>12</v>
      </c>
      <c r="F64" s="45">
        <v>16</v>
      </c>
      <c r="G64" s="45">
        <v>15</v>
      </c>
    </row>
    <row r="65" spans="1:7">
      <c r="A65" s="45">
        <v>64</v>
      </c>
      <c r="B65" s="45">
        <v>6</v>
      </c>
      <c r="C65" s="45">
        <v>7</v>
      </c>
      <c r="D65" s="45">
        <v>7</v>
      </c>
      <c r="E65" s="45">
        <v>12</v>
      </c>
      <c r="F65" s="45">
        <v>16</v>
      </c>
      <c r="G65" s="45">
        <v>16</v>
      </c>
    </row>
    <row r="66" spans="1:7">
      <c r="A66" s="45">
        <v>65</v>
      </c>
      <c r="B66" s="45">
        <v>7</v>
      </c>
      <c r="C66" s="45">
        <v>7</v>
      </c>
      <c r="D66" s="45">
        <v>7</v>
      </c>
      <c r="E66" s="45">
        <v>13</v>
      </c>
      <c r="F66" s="45">
        <v>16</v>
      </c>
      <c r="G66" s="45">
        <v>15</v>
      </c>
    </row>
    <row r="67" spans="1:7">
      <c r="A67" s="45">
        <v>66</v>
      </c>
      <c r="B67" s="45">
        <v>7</v>
      </c>
      <c r="C67" s="45">
        <v>7</v>
      </c>
      <c r="D67" s="45">
        <v>7</v>
      </c>
      <c r="E67" s="45">
        <v>13</v>
      </c>
      <c r="F67" s="45">
        <v>16</v>
      </c>
      <c r="G67" s="45">
        <v>16</v>
      </c>
    </row>
    <row r="68" spans="1:7">
      <c r="A68" s="45">
        <v>67</v>
      </c>
      <c r="B68" s="45">
        <v>7</v>
      </c>
      <c r="C68" s="45">
        <v>7</v>
      </c>
      <c r="D68" s="45">
        <v>7</v>
      </c>
      <c r="E68" s="45">
        <v>13</v>
      </c>
      <c r="F68" s="45">
        <v>17</v>
      </c>
      <c r="G68" s="45">
        <v>16</v>
      </c>
    </row>
    <row r="69" spans="1:7">
      <c r="A69" s="45">
        <v>68</v>
      </c>
      <c r="B69" s="45">
        <v>7</v>
      </c>
      <c r="C69" s="45">
        <v>7</v>
      </c>
      <c r="D69" s="45">
        <v>7</v>
      </c>
      <c r="E69" s="45">
        <v>13</v>
      </c>
      <c r="F69" s="45">
        <v>17</v>
      </c>
      <c r="G69" s="45">
        <v>17</v>
      </c>
    </row>
    <row r="70" spans="1:7">
      <c r="A70" s="46">
        <v>69</v>
      </c>
      <c r="B70" s="46">
        <v>7</v>
      </c>
      <c r="C70" s="46">
        <v>7</v>
      </c>
      <c r="D70" s="46">
        <v>7</v>
      </c>
      <c r="E70" s="46">
        <v>14</v>
      </c>
      <c r="F70" s="46">
        <v>17</v>
      </c>
      <c r="G70" s="46">
        <v>17</v>
      </c>
    </row>
    <row r="71" spans="1:7">
      <c r="A71" s="47">
        <v>70</v>
      </c>
      <c r="B71" s="47">
        <v>7</v>
      </c>
      <c r="C71" s="47">
        <v>7</v>
      </c>
      <c r="D71" s="47">
        <v>7</v>
      </c>
      <c r="E71" s="47">
        <v>14</v>
      </c>
      <c r="F71" s="47">
        <v>18</v>
      </c>
      <c r="G71" s="47">
        <v>17</v>
      </c>
    </row>
    <row r="72" spans="1:7">
      <c r="A72" s="45">
        <v>71</v>
      </c>
      <c r="B72" s="45">
        <v>7</v>
      </c>
      <c r="C72" s="45">
        <v>7</v>
      </c>
      <c r="D72" s="45">
        <v>7</v>
      </c>
      <c r="E72" s="45">
        <v>15</v>
      </c>
      <c r="F72" s="45">
        <v>18</v>
      </c>
      <c r="G72" s="45">
        <v>17</v>
      </c>
    </row>
    <row r="73" spans="1:7">
      <c r="A73" s="45">
        <v>72</v>
      </c>
      <c r="B73" s="45">
        <v>7</v>
      </c>
      <c r="C73" s="45">
        <v>7</v>
      </c>
      <c r="D73" s="45">
        <v>7</v>
      </c>
      <c r="E73" s="45">
        <v>15</v>
      </c>
      <c r="F73" s="45">
        <v>18</v>
      </c>
      <c r="G73" s="45">
        <v>18</v>
      </c>
    </row>
    <row r="74" spans="1:7">
      <c r="A74" s="45">
        <v>73</v>
      </c>
      <c r="B74" s="45">
        <v>7</v>
      </c>
      <c r="C74" s="45">
        <v>7</v>
      </c>
      <c r="D74" s="45">
        <v>8</v>
      </c>
      <c r="E74" s="45">
        <v>15</v>
      </c>
      <c r="F74" s="45">
        <v>18</v>
      </c>
      <c r="G74" s="45">
        <v>18</v>
      </c>
    </row>
    <row r="75" spans="1:7">
      <c r="A75" s="45">
        <v>74</v>
      </c>
      <c r="B75" s="45">
        <v>7</v>
      </c>
      <c r="C75" s="45">
        <v>8</v>
      </c>
      <c r="D75" s="45">
        <v>8</v>
      </c>
      <c r="E75" s="45">
        <v>15</v>
      </c>
      <c r="F75" s="45">
        <v>18</v>
      </c>
      <c r="G75" s="45">
        <v>18</v>
      </c>
    </row>
    <row r="76" spans="1:7">
      <c r="A76" s="45">
        <v>75</v>
      </c>
      <c r="B76" s="45">
        <v>8</v>
      </c>
      <c r="C76" s="45">
        <v>8</v>
      </c>
      <c r="D76" s="45">
        <v>8</v>
      </c>
      <c r="E76" s="45">
        <v>15</v>
      </c>
      <c r="F76" s="45">
        <v>18</v>
      </c>
      <c r="G76" s="45">
        <v>18</v>
      </c>
    </row>
    <row r="77" spans="1:7">
      <c r="A77" s="45">
        <v>76</v>
      </c>
      <c r="B77" s="45">
        <v>8</v>
      </c>
      <c r="C77" s="45">
        <v>8</v>
      </c>
      <c r="D77" s="45">
        <v>8</v>
      </c>
      <c r="E77" s="45">
        <v>14</v>
      </c>
      <c r="F77" s="45">
        <v>19</v>
      </c>
      <c r="G77" s="45">
        <v>19</v>
      </c>
    </row>
    <row r="78" spans="1:7">
      <c r="A78" s="45">
        <v>77</v>
      </c>
      <c r="B78" s="45">
        <v>8</v>
      </c>
      <c r="C78" s="45">
        <v>8</v>
      </c>
      <c r="D78" s="45">
        <v>8</v>
      </c>
      <c r="E78" s="45">
        <v>15</v>
      </c>
      <c r="F78" s="45">
        <v>19</v>
      </c>
      <c r="G78" s="45">
        <v>19</v>
      </c>
    </row>
    <row r="79" spans="1:7">
      <c r="A79" s="45">
        <v>78</v>
      </c>
      <c r="B79" s="45">
        <v>8</v>
      </c>
      <c r="C79" s="45">
        <v>8</v>
      </c>
      <c r="D79" s="45">
        <v>8</v>
      </c>
      <c r="E79" s="45">
        <v>15</v>
      </c>
      <c r="F79" s="45">
        <v>20</v>
      </c>
      <c r="G79" s="45">
        <v>19</v>
      </c>
    </row>
    <row r="80" spans="1:7">
      <c r="A80" s="46">
        <v>79</v>
      </c>
      <c r="B80" s="46">
        <v>8</v>
      </c>
      <c r="C80" s="46">
        <v>8</v>
      </c>
      <c r="D80" s="46">
        <v>8</v>
      </c>
      <c r="E80" s="46">
        <v>16</v>
      </c>
      <c r="F80" s="46">
        <v>20</v>
      </c>
      <c r="G80" s="46">
        <v>19</v>
      </c>
    </row>
    <row r="81" spans="1:7">
      <c r="A81" s="47">
        <v>80</v>
      </c>
      <c r="B81" s="47">
        <v>8</v>
      </c>
      <c r="C81" s="47">
        <v>8</v>
      </c>
      <c r="D81" s="47">
        <v>8</v>
      </c>
      <c r="E81" s="47">
        <v>16</v>
      </c>
      <c r="F81" s="47">
        <v>20</v>
      </c>
      <c r="G81" s="47">
        <v>20</v>
      </c>
    </row>
    <row r="82" spans="1:7">
      <c r="A82" s="45">
        <v>81</v>
      </c>
      <c r="B82" s="45">
        <v>8</v>
      </c>
      <c r="C82" s="45">
        <v>8</v>
      </c>
      <c r="D82" s="45">
        <v>9</v>
      </c>
      <c r="E82" s="45">
        <v>16</v>
      </c>
      <c r="F82" s="45">
        <v>20</v>
      </c>
      <c r="G82" s="45">
        <v>20</v>
      </c>
    </row>
    <row r="83" spans="1:7">
      <c r="A83" s="45">
        <v>82</v>
      </c>
      <c r="B83" s="45">
        <v>8</v>
      </c>
      <c r="C83" s="45">
        <v>8</v>
      </c>
      <c r="D83" s="45">
        <v>9</v>
      </c>
      <c r="E83" s="45">
        <v>16</v>
      </c>
      <c r="F83" s="45">
        <v>21</v>
      </c>
      <c r="G83" s="45">
        <v>20</v>
      </c>
    </row>
    <row r="84" spans="1:7">
      <c r="A84" s="45">
        <v>83</v>
      </c>
      <c r="B84" s="45">
        <v>8</v>
      </c>
      <c r="C84" s="45">
        <v>9</v>
      </c>
      <c r="D84" s="45">
        <v>9</v>
      </c>
      <c r="E84" s="45">
        <v>16</v>
      </c>
      <c r="F84" s="45">
        <v>21</v>
      </c>
      <c r="G84" s="45">
        <v>20</v>
      </c>
    </row>
    <row r="85" spans="1:7">
      <c r="A85" s="45">
        <v>84</v>
      </c>
      <c r="B85" s="45">
        <v>8</v>
      </c>
      <c r="C85" s="45">
        <v>9</v>
      </c>
      <c r="D85" s="45">
        <v>9</v>
      </c>
      <c r="E85" s="45">
        <v>16</v>
      </c>
      <c r="F85" s="45">
        <v>21</v>
      </c>
      <c r="G85" s="45">
        <v>21</v>
      </c>
    </row>
    <row r="86" spans="1:7">
      <c r="A86" s="45">
        <v>85</v>
      </c>
      <c r="B86" s="45">
        <v>9</v>
      </c>
      <c r="C86" s="45">
        <v>9</v>
      </c>
      <c r="D86" s="45">
        <v>9</v>
      </c>
      <c r="E86" s="45">
        <v>16</v>
      </c>
      <c r="F86" s="45">
        <v>21</v>
      </c>
      <c r="G86" s="45">
        <v>21</v>
      </c>
    </row>
    <row r="87" spans="1:7">
      <c r="A87" s="45">
        <v>86</v>
      </c>
      <c r="B87" s="45">
        <v>9</v>
      </c>
      <c r="C87" s="45">
        <v>9</v>
      </c>
      <c r="D87" s="45">
        <v>9</v>
      </c>
      <c r="E87" s="45">
        <v>16</v>
      </c>
      <c r="F87" s="45">
        <v>22</v>
      </c>
      <c r="G87" s="45">
        <v>21</v>
      </c>
    </row>
    <row r="88" spans="1:7">
      <c r="A88" s="45">
        <v>87</v>
      </c>
      <c r="B88" s="45">
        <v>9</v>
      </c>
      <c r="C88" s="45">
        <v>9</v>
      </c>
      <c r="D88" s="45">
        <v>9</v>
      </c>
      <c r="E88" s="45">
        <v>18</v>
      </c>
      <c r="F88" s="45">
        <v>21</v>
      </c>
      <c r="G88" s="45">
        <v>21</v>
      </c>
    </row>
    <row r="89" spans="1:7">
      <c r="A89" s="45">
        <v>88</v>
      </c>
      <c r="B89" s="45">
        <v>9</v>
      </c>
      <c r="C89" s="45">
        <v>9</v>
      </c>
      <c r="D89" s="45">
        <v>9</v>
      </c>
      <c r="E89" s="45">
        <v>18</v>
      </c>
      <c r="F89" s="45">
        <v>21</v>
      </c>
      <c r="G89" s="45">
        <v>22</v>
      </c>
    </row>
    <row r="90" spans="1:7">
      <c r="A90" s="46">
        <v>89</v>
      </c>
      <c r="B90" s="46">
        <v>9</v>
      </c>
      <c r="C90" s="46">
        <v>9</v>
      </c>
      <c r="D90" s="46">
        <v>9</v>
      </c>
      <c r="E90" s="46">
        <v>18</v>
      </c>
      <c r="F90" s="46">
        <v>22</v>
      </c>
      <c r="G90" s="46">
        <v>22</v>
      </c>
    </row>
    <row r="91" spans="1:7">
      <c r="A91" s="47">
        <v>90</v>
      </c>
      <c r="B91" s="47">
        <v>9</v>
      </c>
      <c r="C91" s="47">
        <v>9</v>
      </c>
      <c r="D91" s="47">
        <v>9</v>
      </c>
      <c r="E91" s="47">
        <v>18</v>
      </c>
      <c r="F91" s="47">
        <v>23</v>
      </c>
      <c r="G91" s="47">
        <v>22</v>
      </c>
    </row>
    <row r="92" spans="1:7">
      <c r="A92" s="45">
        <v>91</v>
      </c>
      <c r="B92" s="45">
        <v>9</v>
      </c>
      <c r="C92" s="45">
        <v>9</v>
      </c>
      <c r="D92" s="45">
        <v>10</v>
      </c>
      <c r="E92" s="45">
        <v>18</v>
      </c>
      <c r="F92" s="45">
        <v>23</v>
      </c>
      <c r="G92" s="45">
        <v>22</v>
      </c>
    </row>
    <row r="93" spans="1:7">
      <c r="A93" s="45">
        <v>92</v>
      </c>
      <c r="B93" s="45">
        <v>9</v>
      </c>
      <c r="C93" s="45">
        <v>9</v>
      </c>
      <c r="D93" s="45">
        <v>10</v>
      </c>
      <c r="E93" s="45">
        <v>18</v>
      </c>
      <c r="F93" s="45">
        <v>23</v>
      </c>
      <c r="G93" s="45">
        <v>23</v>
      </c>
    </row>
    <row r="94" spans="1:7">
      <c r="A94" s="45">
        <v>93</v>
      </c>
      <c r="B94" s="45">
        <v>9</v>
      </c>
      <c r="C94" s="45">
        <v>10</v>
      </c>
      <c r="D94" s="45">
        <v>10</v>
      </c>
      <c r="E94" s="45">
        <v>18</v>
      </c>
      <c r="F94" s="45">
        <v>23</v>
      </c>
      <c r="G94" s="45">
        <v>23</v>
      </c>
    </row>
    <row r="95" spans="1:7">
      <c r="A95" s="45">
        <v>94</v>
      </c>
      <c r="B95" s="45">
        <v>9</v>
      </c>
      <c r="C95" s="45">
        <v>10</v>
      </c>
      <c r="D95" s="45">
        <v>10</v>
      </c>
      <c r="E95" s="45">
        <v>18</v>
      </c>
      <c r="F95" s="45">
        <v>24</v>
      </c>
      <c r="G95" s="45">
        <v>23</v>
      </c>
    </row>
    <row r="96" spans="1:7">
      <c r="A96" s="45">
        <v>95</v>
      </c>
      <c r="B96" s="45">
        <v>10</v>
      </c>
      <c r="C96" s="45">
        <v>10</v>
      </c>
      <c r="D96" s="45">
        <v>10</v>
      </c>
      <c r="E96" s="45">
        <v>18</v>
      </c>
      <c r="F96" s="45">
        <v>24</v>
      </c>
      <c r="G96" s="45">
        <v>23</v>
      </c>
    </row>
    <row r="97" spans="1:16">
      <c r="A97" s="45">
        <v>96</v>
      </c>
      <c r="B97" s="45">
        <v>10</v>
      </c>
      <c r="C97" s="45">
        <v>10</v>
      </c>
      <c r="D97" s="45">
        <v>10</v>
      </c>
      <c r="E97" s="45">
        <v>18</v>
      </c>
      <c r="F97" s="45">
        <v>24</v>
      </c>
      <c r="G97" s="45">
        <v>24</v>
      </c>
    </row>
    <row r="98" spans="1:16">
      <c r="A98" s="45">
        <v>97</v>
      </c>
      <c r="B98" s="45">
        <v>10</v>
      </c>
      <c r="C98" s="45">
        <v>10</v>
      </c>
      <c r="D98" s="45">
        <v>10</v>
      </c>
      <c r="E98" s="45">
        <v>19</v>
      </c>
      <c r="F98" s="45">
        <v>24</v>
      </c>
      <c r="G98" s="45">
        <v>24</v>
      </c>
    </row>
    <row r="99" spans="1:16">
      <c r="A99" s="45">
        <v>98</v>
      </c>
      <c r="B99" s="45">
        <v>10</v>
      </c>
      <c r="C99" s="45">
        <v>10</v>
      </c>
      <c r="D99" s="45">
        <v>10</v>
      </c>
      <c r="E99" s="45">
        <v>19</v>
      </c>
      <c r="F99" s="45">
        <v>25</v>
      </c>
      <c r="G99" s="45">
        <v>24</v>
      </c>
    </row>
    <row r="100" spans="1:16">
      <c r="A100" s="46">
        <v>99</v>
      </c>
      <c r="B100" s="46">
        <v>10</v>
      </c>
      <c r="C100" s="46">
        <v>10</v>
      </c>
      <c r="D100" s="46">
        <v>10</v>
      </c>
      <c r="E100" s="46">
        <v>20</v>
      </c>
      <c r="F100" s="46">
        <v>25</v>
      </c>
      <c r="G100" s="46">
        <v>24</v>
      </c>
      <c r="H100" s="48"/>
      <c r="I100" s="48"/>
      <c r="J100" s="48"/>
      <c r="K100" s="48"/>
      <c r="L100" s="48"/>
      <c r="M100" s="48"/>
      <c r="N100" s="48"/>
      <c r="O100" s="48"/>
      <c r="P100" s="48"/>
    </row>
    <row r="101" spans="1:16">
      <c r="A101" s="47">
        <v>100</v>
      </c>
      <c r="B101" s="47">
        <v>10</v>
      </c>
      <c r="C101" s="47">
        <v>10</v>
      </c>
      <c r="D101" s="47">
        <v>10</v>
      </c>
      <c r="E101" s="47">
        <v>20</v>
      </c>
      <c r="F101" s="47">
        <v>25</v>
      </c>
      <c r="G101" s="47">
        <v>25</v>
      </c>
      <c r="H101" s="49"/>
      <c r="I101" s="49"/>
      <c r="J101" s="49"/>
      <c r="K101" s="49"/>
      <c r="L101" s="49"/>
      <c r="M101" s="49"/>
      <c r="N101" s="49"/>
      <c r="O101" s="49"/>
      <c r="P101" s="49"/>
    </row>
    <row r="102" spans="1:16">
      <c r="A102" s="45">
        <v>101</v>
      </c>
      <c r="B102" s="45">
        <v>10</v>
      </c>
      <c r="C102" s="45">
        <v>10</v>
      </c>
      <c r="D102" s="45">
        <v>10</v>
      </c>
      <c r="E102" s="45">
        <v>21</v>
      </c>
      <c r="F102" s="45">
        <v>25</v>
      </c>
      <c r="G102" s="45">
        <v>25</v>
      </c>
    </row>
    <row r="103" spans="1:16">
      <c r="A103" s="45">
        <v>102</v>
      </c>
      <c r="B103" s="45">
        <v>10</v>
      </c>
      <c r="C103" s="45">
        <v>10</v>
      </c>
      <c r="D103" s="45">
        <v>10</v>
      </c>
      <c r="E103" s="45">
        <v>21</v>
      </c>
      <c r="F103" s="45">
        <v>26</v>
      </c>
      <c r="G103" s="45">
        <v>25</v>
      </c>
    </row>
    <row r="104" spans="1:16">
      <c r="A104" s="45">
        <v>103</v>
      </c>
      <c r="B104" s="45">
        <v>10</v>
      </c>
      <c r="C104" s="45">
        <v>10</v>
      </c>
      <c r="D104" s="45">
        <v>11</v>
      </c>
      <c r="E104" s="45">
        <v>21</v>
      </c>
      <c r="F104" s="45">
        <v>26</v>
      </c>
      <c r="G104" s="45">
        <v>25</v>
      </c>
    </row>
    <row r="105" spans="1:16">
      <c r="A105" s="45">
        <v>104</v>
      </c>
      <c r="B105" s="45">
        <v>10</v>
      </c>
      <c r="C105" s="45">
        <v>11</v>
      </c>
      <c r="D105" s="45">
        <v>11</v>
      </c>
      <c r="E105" s="45">
        <v>21</v>
      </c>
      <c r="F105" s="45">
        <v>26</v>
      </c>
      <c r="G105" s="45">
        <v>25</v>
      </c>
      <c r="M105" s="48"/>
    </row>
    <row r="106" spans="1:16">
      <c r="A106" s="45">
        <v>105</v>
      </c>
      <c r="B106" s="45">
        <v>11</v>
      </c>
      <c r="C106" s="45">
        <v>11</v>
      </c>
      <c r="D106" s="45">
        <v>11</v>
      </c>
      <c r="E106" s="45">
        <v>21</v>
      </c>
      <c r="F106" s="45">
        <v>26</v>
      </c>
      <c r="G106" s="45">
        <v>25</v>
      </c>
    </row>
    <row r="107" spans="1:16">
      <c r="A107" s="45">
        <v>106</v>
      </c>
      <c r="B107" s="45">
        <v>11</v>
      </c>
      <c r="C107" s="45">
        <v>11</v>
      </c>
      <c r="D107" s="45">
        <v>11</v>
      </c>
      <c r="E107" s="45">
        <v>21</v>
      </c>
      <c r="F107" s="45">
        <v>26</v>
      </c>
      <c r="G107" s="45">
        <v>26</v>
      </c>
    </row>
    <row r="108" spans="1:16">
      <c r="A108" s="45">
        <v>107</v>
      </c>
      <c r="B108" s="45">
        <v>11</v>
      </c>
      <c r="C108" s="45">
        <v>11</v>
      </c>
      <c r="D108" s="45">
        <v>11</v>
      </c>
      <c r="E108" s="45">
        <v>21</v>
      </c>
      <c r="F108" s="45">
        <v>27</v>
      </c>
      <c r="G108" s="45">
        <v>26</v>
      </c>
    </row>
    <row r="109" spans="1:16">
      <c r="A109" s="46">
        <v>108</v>
      </c>
      <c r="B109" s="46">
        <v>11</v>
      </c>
      <c r="C109" s="46">
        <v>11</v>
      </c>
      <c r="D109" s="46">
        <v>11</v>
      </c>
      <c r="E109" s="46">
        <v>21</v>
      </c>
      <c r="F109" s="46">
        <v>27</v>
      </c>
      <c r="G109" s="46">
        <v>27</v>
      </c>
      <c r="H109" s="48"/>
      <c r="I109" s="48"/>
      <c r="J109" s="48"/>
      <c r="K109" s="48"/>
      <c r="L109" s="48"/>
      <c r="M109" s="48"/>
      <c r="N109" s="48"/>
      <c r="O109" s="48"/>
      <c r="P109" s="48"/>
    </row>
    <row r="110" spans="1:16">
      <c r="A110" s="46">
        <v>109</v>
      </c>
      <c r="B110" s="46">
        <v>11</v>
      </c>
      <c r="C110" s="46">
        <v>11</v>
      </c>
      <c r="D110" s="46">
        <v>11</v>
      </c>
      <c r="E110" s="46">
        <v>22</v>
      </c>
      <c r="F110" s="46">
        <v>27</v>
      </c>
      <c r="G110" s="46">
        <v>27</v>
      </c>
      <c r="H110" s="48"/>
      <c r="I110" s="48"/>
      <c r="J110" s="48"/>
      <c r="K110" s="48"/>
      <c r="L110" s="48"/>
      <c r="M110" s="48"/>
      <c r="N110" s="48"/>
      <c r="O110" s="48"/>
      <c r="P110" s="48"/>
    </row>
    <row r="111" spans="1:16">
      <c r="A111" s="47">
        <v>110</v>
      </c>
      <c r="B111" s="47">
        <v>11</v>
      </c>
      <c r="C111" s="47">
        <v>11</v>
      </c>
      <c r="D111" s="47">
        <v>11</v>
      </c>
      <c r="E111" s="47">
        <v>22</v>
      </c>
      <c r="F111" s="47">
        <v>28</v>
      </c>
      <c r="G111" s="47">
        <v>27</v>
      </c>
      <c r="H111" s="49"/>
      <c r="I111" s="49"/>
      <c r="J111" s="49"/>
      <c r="K111" s="49"/>
      <c r="L111" s="49"/>
      <c r="M111" s="49"/>
      <c r="N111" s="49"/>
      <c r="O111" s="49"/>
      <c r="P111" s="48"/>
    </row>
    <row r="112" spans="1:16">
      <c r="A112" s="45">
        <v>111</v>
      </c>
      <c r="B112" s="45">
        <v>11</v>
      </c>
      <c r="C112" s="45">
        <v>11</v>
      </c>
      <c r="D112" s="45">
        <v>12</v>
      </c>
      <c r="E112" s="45">
        <v>22</v>
      </c>
      <c r="F112" s="45">
        <v>28</v>
      </c>
      <c r="G112" s="45">
        <v>27</v>
      </c>
    </row>
    <row r="113" spans="1:7">
      <c r="A113" s="45">
        <v>112</v>
      </c>
      <c r="B113" s="45">
        <v>11</v>
      </c>
      <c r="C113" s="45">
        <v>11</v>
      </c>
      <c r="D113" s="45">
        <v>12</v>
      </c>
      <c r="E113" s="45">
        <v>22</v>
      </c>
      <c r="F113" s="45">
        <v>28</v>
      </c>
      <c r="G113" s="45">
        <v>28</v>
      </c>
    </row>
    <row r="114" spans="1:7">
      <c r="A114" s="45">
        <v>113</v>
      </c>
      <c r="B114" s="45">
        <v>11</v>
      </c>
      <c r="C114" s="45">
        <v>12</v>
      </c>
      <c r="D114" s="45">
        <v>12</v>
      </c>
      <c r="E114" s="45">
        <v>22</v>
      </c>
      <c r="F114" s="45">
        <v>28</v>
      </c>
      <c r="G114" s="45">
        <v>28</v>
      </c>
    </row>
    <row r="115" spans="1:7">
      <c r="A115" s="45">
        <v>114</v>
      </c>
      <c r="B115" s="45">
        <v>11</v>
      </c>
      <c r="C115" s="45">
        <v>12</v>
      </c>
      <c r="D115" s="45">
        <v>12</v>
      </c>
      <c r="E115" s="45">
        <v>22</v>
      </c>
      <c r="F115" s="45">
        <v>29</v>
      </c>
      <c r="G115" s="45">
        <v>28</v>
      </c>
    </row>
    <row r="116" spans="1:7">
      <c r="A116" s="45">
        <v>115</v>
      </c>
      <c r="B116" s="45">
        <v>12</v>
      </c>
      <c r="C116" s="45">
        <v>12</v>
      </c>
      <c r="D116" s="45">
        <v>12</v>
      </c>
      <c r="E116" s="45">
        <v>23</v>
      </c>
      <c r="F116" s="45">
        <v>28</v>
      </c>
      <c r="G116" s="45">
        <v>28</v>
      </c>
    </row>
    <row r="117" spans="1:7">
      <c r="A117" s="45">
        <v>116</v>
      </c>
      <c r="B117" s="45">
        <v>12</v>
      </c>
      <c r="C117" s="45">
        <v>12</v>
      </c>
      <c r="D117" s="45">
        <v>12</v>
      </c>
      <c r="E117" s="45">
        <v>23</v>
      </c>
      <c r="F117" s="45">
        <v>29</v>
      </c>
      <c r="G117" s="45">
        <v>28</v>
      </c>
    </row>
    <row r="118" spans="1:7">
      <c r="A118" s="45">
        <v>117</v>
      </c>
      <c r="B118" s="45">
        <v>12</v>
      </c>
      <c r="C118" s="45">
        <v>12</v>
      </c>
      <c r="D118" s="45">
        <v>12</v>
      </c>
      <c r="E118" s="45">
        <v>23</v>
      </c>
      <c r="F118" s="45">
        <v>29</v>
      </c>
      <c r="G118" s="45">
        <v>29</v>
      </c>
    </row>
    <row r="119" spans="1:7">
      <c r="A119" s="45">
        <v>118</v>
      </c>
      <c r="B119" s="45">
        <v>12</v>
      </c>
      <c r="C119" s="45">
        <v>12</v>
      </c>
      <c r="D119" s="45">
        <v>12</v>
      </c>
      <c r="E119" s="45">
        <v>24</v>
      </c>
      <c r="F119" s="45">
        <v>29</v>
      </c>
      <c r="G119" s="45">
        <v>29</v>
      </c>
    </row>
    <row r="120" spans="1:7">
      <c r="A120" s="46">
        <v>119</v>
      </c>
      <c r="B120" s="46">
        <v>12</v>
      </c>
      <c r="C120" s="46">
        <v>12</v>
      </c>
      <c r="D120" s="46">
        <v>12</v>
      </c>
      <c r="E120" s="46">
        <v>24</v>
      </c>
      <c r="F120" s="46">
        <v>30</v>
      </c>
      <c r="G120" s="46">
        <v>29</v>
      </c>
    </row>
    <row r="121" spans="1:7">
      <c r="A121" s="47">
        <v>120</v>
      </c>
      <c r="B121" s="47">
        <v>12</v>
      </c>
      <c r="C121" s="47">
        <v>12</v>
      </c>
      <c r="D121" s="47">
        <v>12</v>
      </c>
      <c r="E121" s="47">
        <v>24</v>
      </c>
      <c r="F121" s="47">
        <v>30</v>
      </c>
      <c r="G121" s="47">
        <v>30</v>
      </c>
    </row>
    <row r="122" spans="1:7">
      <c r="A122" s="45">
        <v>121</v>
      </c>
      <c r="B122" s="45">
        <v>12</v>
      </c>
      <c r="C122" s="45">
        <v>12</v>
      </c>
      <c r="D122" s="45">
        <v>12</v>
      </c>
      <c r="E122" s="45">
        <v>25</v>
      </c>
      <c r="F122" s="45">
        <v>30</v>
      </c>
      <c r="G122" s="45">
        <v>30</v>
      </c>
    </row>
    <row r="123" spans="1:7">
      <c r="A123" s="45">
        <v>122</v>
      </c>
      <c r="B123" s="45">
        <v>12</v>
      </c>
      <c r="C123" s="45">
        <v>12</v>
      </c>
      <c r="D123" s="45">
        <v>12</v>
      </c>
      <c r="E123" s="45">
        <v>25</v>
      </c>
      <c r="F123" s="45">
        <v>31</v>
      </c>
      <c r="G123" s="45">
        <v>30</v>
      </c>
    </row>
    <row r="124" spans="1:7">
      <c r="A124" s="45">
        <v>123</v>
      </c>
      <c r="B124" s="45">
        <v>12</v>
      </c>
      <c r="C124" s="45">
        <v>12</v>
      </c>
      <c r="D124" s="45">
        <v>13</v>
      </c>
      <c r="E124" s="45">
        <v>25</v>
      </c>
      <c r="F124" s="45">
        <v>31</v>
      </c>
      <c r="G124" s="45">
        <v>30</v>
      </c>
    </row>
    <row r="125" spans="1:7">
      <c r="A125" s="45">
        <v>124</v>
      </c>
      <c r="B125" s="45">
        <v>12</v>
      </c>
      <c r="C125" s="45">
        <v>13</v>
      </c>
      <c r="D125" s="45">
        <v>13</v>
      </c>
      <c r="E125" s="45">
        <v>25</v>
      </c>
      <c r="F125" s="45">
        <v>31</v>
      </c>
      <c r="G125" s="45">
        <v>30</v>
      </c>
    </row>
    <row r="126" spans="1:7">
      <c r="A126" s="45">
        <v>125</v>
      </c>
      <c r="B126" s="45">
        <v>13</v>
      </c>
      <c r="C126" s="45">
        <v>13</v>
      </c>
      <c r="D126" s="45">
        <v>13</v>
      </c>
      <c r="E126" s="45">
        <v>25</v>
      </c>
      <c r="F126" s="45">
        <v>31</v>
      </c>
      <c r="G126" s="45">
        <v>30</v>
      </c>
    </row>
    <row r="127" spans="1:7">
      <c r="A127" s="45">
        <v>126</v>
      </c>
      <c r="B127" s="45">
        <v>13</v>
      </c>
      <c r="C127" s="45">
        <v>13</v>
      </c>
      <c r="D127" s="45">
        <v>13</v>
      </c>
      <c r="E127" s="45">
        <v>25</v>
      </c>
      <c r="F127" s="45">
        <v>31</v>
      </c>
      <c r="G127" s="45">
        <v>31</v>
      </c>
    </row>
    <row r="128" spans="1:7">
      <c r="A128" s="45">
        <v>127</v>
      </c>
      <c r="B128" s="45">
        <v>13</v>
      </c>
      <c r="C128" s="45">
        <v>13</v>
      </c>
      <c r="D128" s="45">
        <v>13</v>
      </c>
      <c r="E128" s="45">
        <v>25</v>
      </c>
      <c r="F128" s="45">
        <v>32</v>
      </c>
      <c r="G128" s="45">
        <v>31</v>
      </c>
    </row>
    <row r="129" spans="1:7">
      <c r="A129" s="45">
        <v>128</v>
      </c>
      <c r="B129" s="45">
        <v>13</v>
      </c>
      <c r="C129" s="45">
        <v>13</v>
      </c>
      <c r="D129" s="45">
        <v>13</v>
      </c>
      <c r="E129" s="45">
        <v>26</v>
      </c>
      <c r="F129" s="45">
        <v>32</v>
      </c>
      <c r="G129" s="45">
        <v>31</v>
      </c>
    </row>
    <row r="130" spans="1:7">
      <c r="A130" s="46">
        <v>129</v>
      </c>
      <c r="B130" s="46">
        <v>13</v>
      </c>
      <c r="C130" s="46">
        <v>13</v>
      </c>
      <c r="D130" s="46">
        <v>13</v>
      </c>
      <c r="E130" s="46">
        <v>26</v>
      </c>
      <c r="F130" s="46">
        <v>32</v>
      </c>
      <c r="G130" s="46">
        <v>32</v>
      </c>
    </row>
    <row r="131" spans="1:7">
      <c r="A131" s="47">
        <v>130</v>
      </c>
      <c r="B131" s="47">
        <v>13</v>
      </c>
      <c r="C131" s="47">
        <v>13</v>
      </c>
      <c r="D131" s="47">
        <v>13</v>
      </c>
      <c r="E131" s="47">
        <v>26</v>
      </c>
      <c r="F131" s="47">
        <v>33</v>
      </c>
      <c r="G131" s="47">
        <v>32</v>
      </c>
    </row>
    <row r="132" spans="1:7">
      <c r="A132" s="45">
        <v>131</v>
      </c>
      <c r="B132" s="45">
        <v>13</v>
      </c>
      <c r="C132" s="45">
        <v>13</v>
      </c>
      <c r="D132" s="45">
        <v>13</v>
      </c>
      <c r="E132" s="45">
        <v>27</v>
      </c>
      <c r="F132" s="45">
        <v>33</v>
      </c>
      <c r="G132" s="45">
        <v>32</v>
      </c>
    </row>
    <row r="133" spans="1:7">
      <c r="A133" s="45">
        <v>132</v>
      </c>
      <c r="B133" s="45">
        <v>13</v>
      </c>
      <c r="C133" s="45">
        <v>13</v>
      </c>
      <c r="D133" s="45">
        <v>13</v>
      </c>
      <c r="E133" s="45">
        <v>27</v>
      </c>
      <c r="F133" s="45">
        <v>33</v>
      </c>
      <c r="G133" s="45">
        <v>33</v>
      </c>
    </row>
    <row r="134" spans="1:7">
      <c r="A134" s="45">
        <v>133</v>
      </c>
      <c r="B134" s="45">
        <v>13</v>
      </c>
      <c r="C134" s="45">
        <v>13</v>
      </c>
      <c r="D134" s="45">
        <v>14</v>
      </c>
      <c r="E134" s="45">
        <v>27</v>
      </c>
      <c r="F134" s="45">
        <v>33</v>
      </c>
      <c r="G134" s="45">
        <v>33</v>
      </c>
    </row>
    <row r="135" spans="1:7">
      <c r="A135" s="45">
        <v>134</v>
      </c>
      <c r="B135" s="45">
        <v>13</v>
      </c>
      <c r="C135" s="45">
        <v>14</v>
      </c>
      <c r="D135" s="45">
        <v>14</v>
      </c>
      <c r="E135" s="45">
        <v>27</v>
      </c>
      <c r="F135" s="45">
        <v>33</v>
      </c>
      <c r="G135" s="45">
        <v>33</v>
      </c>
    </row>
    <row r="136" spans="1:7">
      <c r="A136" s="45">
        <v>135</v>
      </c>
      <c r="B136" s="45">
        <v>14</v>
      </c>
      <c r="C136" s="45">
        <v>14</v>
      </c>
      <c r="D136" s="45">
        <v>14</v>
      </c>
      <c r="E136" s="45">
        <v>27</v>
      </c>
      <c r="F136" s="45">
        <v>33</v>
      </c>
      <c r="G136" s="45">
        <v>33</v>
      </c>
    </row>
    <row r="137" spans="1:7">
      <c r="A137" s="45">
        <v>136</v>
      </c>
      <c r="B137" s="45">
        <v>14</v>
      </c>
      <c r="C137" s="45">
        <v>14</v>
      </c>
      <c r="D137" s="45">
        <v>14</v>
      </c>
      <c r="E137" s="45">
        <v>27</v>
      </c>
      <c r="F137" s="45">
        <v>34</v>
      </c>
      <c r="G137" s="45">
        <v>33</v>
      </c>
    </row>
    <row r="138" spans="1:7">
      <c r="A138" s="45">
        <v>137</v>
      </c>
      <c r="B138" s="45">
        <v>14</v>
      </c>
      <c r="C138" s="45">
        <v>14</v>
      </c>
      <c r="D138" s="45">
        <v>14</v>
      </c>
      <c r="E138" s="45">
        <v>27</v>
      </c>
      <c r="F138" s="45">
        <v>34</v>
      </c>
      <c r="G138" s="45">
        <v>34</v>
      </c>
    </row>
    <row r="139" spans="1:7">
      <c r="A139" s="45">
        <v>138</v>
      </c>
      <c r="B139" s="45">
        <v>14</v>
      </c>
      <c r="C139" s="45">
        <v>14</v>
      </c>
      <c r="D139" s="45">
        <v>14</v>
      </c>
      <c r="E139" s="45">
        <v>27</v>
      </c>
      <c r="F139" s="45">
        <v>35</v>
      </c>
      <c r="G139" s="45">
        <v>34</v>
      </c>
    </row>
    <row r="140" spans="1:7">
      <c r="A140" s="46">
        <v>139</v>
      </c>
      <c r="B140" s="46">
        <v>14</v>
      </c>
      <c r="C140" s="46">
        <v>14</v>
      </c>
      <c r="D140" s="46">
        <v>14</v>
      </c>
      <c r="E140" s="46">
        <v>28</v>
      </c>
      <c r="F140" s="46">
        <v>35</v>
      </c>
      <c r="G140" s="46">
        <v>34</v>
      </c>
    </row>
    <row r="141" spans="1:7">
      <c r="A141" s="47">
        <v>140</v>
      </c>
      <c r="B141" s="47">
        <v>14</v>
      </c>
      <c r="C141" s="47">
        <v>14</v>
      </c>
      <c r="D141" s="47">
        <v>14</v>
      </c>
      <c r="E141" s="47">
        <v>28</v>
      </c>
      <c r="F141" s="47">
        <v>35</v>
      </c>
      <c r="G141" s="47">
        <v>35</v>
      </c>
    </row>
    <row r="142" spans="1:7">
      <c r="A142" s="45">
        <v>141</v>
      </c>
      <c r="B142" s="45">
        <v>14</v>
      </c>
      <c r="C142" s="45">
        <v>14</v>
      </c>
      <c r="D142" s="45">
        <v>15</v>
      </c>
      <c r="E142" s="45">
        <v>28</v>
      </c>
      <c r="F142" s="45">
        <v>35</v>
      </c>
      <c r="G142" s="45">
        <v>35</v>
      </c>
    </row>
    <row r="143" spans="1:7">
      <c r="A143" s="45">
        <v>142</v>
      </c>
      <c r="B143" s="45">
        <v>14</v>
      </c>
      <c r="C143" s="45">
        <v>14</v>
      </c>
      <c r="D143" s="45">
        <v>15</v>
      </c>
      <c r="E143" s="45">
        <v>28</v>
      </c>
      <c r="F143" s="45">
        <v>36</v>
      </c>
      <c r="G143" s="45">
        <v>35</v>
      </c>
    </row>
    <row r="144" spans="1:7">
      <c r="A144" s="45">
        <v>143</v>
      </c>
      <c r="B144" s="45">
        <v>14</v>
      </c>
      <c r="C144" s="45">
        <v>15</v>
      </c>
      <c r="D144" s="45">
        <v>15</v>
      </c>
      <c r="E144" s="45">
        <v>28</v>
      </c>
      <c r="F144" s="45">
        <v>36</v>
      </c>
      <c r="G144" s="45">
        <v>35</v>
      </c>
    </row>
    <row r="145" spans="1:16">
      <c r="A145" s="45">
        <v>144</v>
      </c>
      <c r="B145" s="45">
        <v>14</v>
      </c>
      <c r="C145" s="45">
        <v>15</v>
      </c>
      <c r="D145" s="45">
        <v>15</v>
      </c>
      <c r="E145" s="45">
        <v>28</v>
      </c>
      <c r="F145" s="45">
        <v>36</v>
      </c>
      <c r="G145" s="45">
        <v>36</v>
      </c>
    </row>
    <row r="146" spans="1:16">
      <c r="A146" s="45">
        <v>145</v>
      </c>
      <c r="B146" s="45">
        <v>15</v>
      </c>
      <c r="C146" s="45">
        <v>15</v>
      </c>
      <c r="D146" s="45">
        <v>15</v>
      </c>
      <c r="E146" s="45">
        <v>29</v>
      </c>
      <c r="F146" s="45">
        <v>36</v>
      </c>
      <c r="G146" s="45">
        <v>35</v>
      </c>
    </row>
    <row r="147" spans="1:16">
      <c r="A147" s="45">
        <v>146</v>
      </c>
      <c r="B147" s="45">
        <v>15</v>
      </c>
      <c r="C147" s="45">
        <v>15</v>
      </c>
      <c r="D147" s="45">
        <v>15</v>
      </c>
      <c r="E147" s="45">
        <v>29</v>
      </c>
      <c r="F147" s="45">
        <v>36</v>
      </c>
      <c r="G147" s="45">
        <v>36</v>
      </c>
    </row>
    <row r="148" spans="1:16">
      <c r="A148" s="45">
        <v>147</v>
      </c>
      <c r="B148" s="45">
        <v>15</v>
      </c>
      <c r="C148" s="45">
        <v>15</v>
      </c>
      <c r="D148" s="45">
        <v>15</v>
      </c>
      <c r="E148" s="45">
        <v>29</v>
      </c>
      <c r="F148" s="45">
        <v>37</v>
      </c>
      <c r="G148" s="45">
        <v>36</v>
      </c>
    </row>
    <row r="149" spans="1:16">
      <c r="A149" s="45">
        <v>148</v>
      </c>
      <c r="B149" s="45">
        <v>15</v>
      </c>
      <c r="C149" s="45">
        <v>15</v>
      </c>
      <c r="D149" s="45">
        <v>15</v>
      </c>
      <c r="E149" s="45">
        <v>29</v>
      </c>
      <c r="F149" s="45">
        <v>37</v>
      </c>
      <c r="G149" s="45">
        <v>37</v>
      </c>
    </row>
    <row r="150" spans="1:16">
      <c r="A150" s="46">
        <v>149</v>
      </c>
      <c r="B150" s="46">
        <v>15</v>
      </c>
      <c r="C150" s="46">
        <v>15</v>
      </c>
      <c r="D150" s="46">
        <v>15</v>
      </c>
      <c r="E150" s="46">
        <v>30</v>
      </c>
      <c r="F150" s="46">
        <v>37</v>
      </c>
      <c r="G150" s="46">
        <v>37</v>
      </c>
      <c r="H150" s="48"/>
      <c r="I150" s="48"/>
      <c r="J150" s="48"/>
      <c r="K150" s="48"/>
      <c r="L150" s="48"/>
      <c r="M150" s="48"/>
      <c r="N150" s="48"/>
      <c r="O150" s="48"/>
      <c r="P150" s="48"/>
    </row>
    <row r="151" spans="1:16">
      <c r="A151" s="47">
        <v>150</v>
      </c>
      <c r="B151" s="47">
        <v>15</v>
      </c>
      <c r="C151" s="47">
        <v>15</v>
      </c>
      <c r="D151" s="47">
        <v>15</v>
      </c>
      <c r="E151" s="47">
        <v>30</v>
      </c>
      <c r="F151" s="47">
        <v>38</v>
      </c>
      <c r="G151" s="47">
        <v>37</v>
      </c>
      <c r="H151" s="49"/>
      <c r="I151" s="49"/>
      <c r="J151" s="49"/>
      <c r="K151" s="49"/>
      <c r="L151" s="49"/>
      <c r="M151" s="49"/>
      <c r="N151" s="49"/>
      <c r="O151" s="49"/>
      <c r="P151" s="49"/>
    </row>
    <row r="152" spans="1:16">
      <c r="A152" s="45">
        <v>151</v>
      </c>
      <c r="B152" s="45">
        <v>15</v>
      </c>
      <c r="C152" s="45">
        <v>15</v>
      </c>
      <c r="D152" s="45">
        <v>15</v>
      </c>
      <c r="E152" s="45">
        <v>31</v>
      </c>
      <c r="F152" s="45">
        <v>38</v>
      </c>
      <c r="G152" s="45">
        <v>37</v>
      </c>
    </row>
    <row r="153" spans="1:16">
      <c r="A153" s="45">
        <v>152</v>
      </c>
      <c r="B153" s="45">
        <v>15</v>
      </c>
      <c r="C153" s="45">
        <v>15</v>
      </c>
      <c r="D153" s="45">
        <v>15</v>
      </c>
      <c r="E153" s="45">
        <v>31</v>
      </c>
      <c r="F153" s="45">
        <v>38</v>
      </c>
      <c r="G153" s="45">
        <v>38</v>
      </c>
    </row>
    <row r="154" spans="1:16">
      <c r="A154" s="45">
        <v>153</v>
      </c>
      <c r="B154" s="45">
        <v>15</v>
      </c>
      <c r="C154" s="45">
        <v>15</v>
      </c>
      <c r="D154" s="45">
        <v>16</v>
      </c>
      <c r="E154" s="45">
        <v>31</v>
      </c>
      <c r="F154" s="45">
        <v>38</v>
      </c>
      <c r="G154" s="45">
        <v>38</v>
      </c>
    </row>
    <row r="155" spans="1:16">
      <c r="A155" s="45">
        <v>154</v>
      </c>
      <c r="B155" s="45">
        <v>15</v>
      </c>
      <c r="C155" s="45">
        <v>16</v>
      </c>
      <c r="D155" s="45">
        <v>16</v>
      </c>
      <c r="E155" s="45">
        <v>31</v>
      </c>
      <c r="F155" s="45">
        <v>38</v>
      </c>
      <c r="G155" s="45">
        <v>38</v>
      </c>
    </row>
    <row r="156" spans="1:16">
      <c r="A156" s="45">
        <v>155</v>
      </c>
      <c r="B156" s="45">
        <v>16</v>
      </c>
      <c r="C156" s="45">
        <v>16</v>
      </c>
      <c r="D156" s="45">
        <v>16</v>
      </c>
      <c r="E156" s="45">
        <v>31</v>
      </c>
      <c r="F156" s="45">
        <v>38</v>
      </c>
      <c r="G156" s="45">
        <v>38</v>
      </c>
    </row>
    <row r="157" spans="1:16">
      <c r="A157" s="45">
        <v>156</v>
      </c>
      <c r="B157" s="45">
        <v>16</v>
      </c>
      <c r="C157" s="45">
        <v>16</v>
      </c>
      <c r="D157" s="45">
        <v>16</v>
      </c>
      <c r="E157" s="45">
        <v>31</v>
      </c>
      <c r="F157" s="45">
        <v>39</v>
      </c>
      <c r="G157" s="45">
        <v>38</v>
      </c>
    </row>
    <row r="158" spans="1:16">
      <c r="A158" s="45">
        <v>157</v>
      </c>
      <c r="B158" s="45">
        <v>16</v>
      </c>
      <c r="C158" s="45">
        <v>16</v>
      </c>
      <c r="D158" s="45">
        <v>16</v>
      </c>
      <c r="E158" s="45">
        <v>31</v>
      </c>
      <c r="F158" s="45">
        <v>39</v>
      </c>
      <c r="G158" s="45">
        <v>39</v>
      </c>
      <c r="P158" s="48"/>
    </row>
    <row r="159" spans="1:16">
      <c r="A159" s="45">
        <v>158</v>
      </c>
      <c r="B159" s="45">
        <v>16</v>
      </c>
      <c r="C159" s="45">
        <v>16</v>
      </c>
      <c r="D159" s="45">
        <v>16</v>
      </c>
      <c r="E159" s="45">
        <v>32</v>
      </c>
      <c r="F159" s="45">
        <v>39</v>
      </c>
      <c r="G159" s="45">
        <v>39</v>
      </c>
    </row>
    <row r="160" spans="1:16">
      <c r="A160" s="46">
        <v>159</v>
      </c>
      <c r="B160" s="46">
        <v>16</v>
      </c>
      <c r="C160" s="46">
        <v>16</v>
      </c>
      <c r="D160" s="46">
        <v>16</v>
      </c>
      <c r="E160" s="46">
        <v>32</v>
      </c>
      <c r="F160" s="46">
        <v>40</v>
      </c>
      <c r="G160" s="46">
        <v>39</v>
      </c>
      <c r="H160" s="48"/>
      <c r="I160" s="48"/>
      <c r="J160" s="48"/>
      <c r="K160" s="48"/>
      <c r="L160" s="48"/>
      <c r="M160" s="48"/>
      <c r="N160" s="48"/>
      <c r="O160" s="48"/>
      <c r="P160" s="48"/>
    </row>
    <row r="161" spans="1:7">
      <c r="A161" s="47">
        <v>160</v>
      </c>
      <c r="B161" s="47">
        <v>16</v>
      </c>
      <c r="C161" s="47">
        <v>16</v>
      </c>
      <c r="D161" s="47">
        <v>16</v>
      </c>
      <c r="E161" s="47">
        <v>32</v>
      </c>
      <c r="F161" s="47">
        <v>40</v>
      </c>
      <c r="G161" s="47">
        <v>40</v>
      </c>
    </row>
    <row r="162" spans="1:7">
      <c r="A162" s="45">
        <v>161</v>
      </c>
      <c r="B162" s="45">
        <v>16</v>
      </c>
      <c r="C162" s="45">
        <v>16</v>
      </c>
      <c r="D162" s="45">
        <v>16</v>
      </c>
      <c r="E162" s="45">
        <v>33</v>
      </c>
      <c r="F162" s="45">
        <v>40</v>
      </c>
      <c r="G162" s="45">
        <v>40</v>
      </c>
    </row>
    <row r="163" spans="1:7">
      <c r="A163" s="45">
        <v>162</v>
      </c>
      <c r="B163" s="45">
        <v>16</v>
      </c>
      <c r="C163" s="45">
        <v>16</v>
      </c>
      <c r="D163" s="45">
        <v>16</v>
      </c>
      <c r="E163" s="45">
        <v>33</v>
      </c>
      <c r="F163" s="45">
        <v>41</v>
      </c>
      <c r="G163" s="45">
        <v>40</v>
      </c>
    </row>
    <row r="164" spans="1:7">
      <c r="A164" s="45">
        <v>163</v>
      </c>
      <c r="B164" s="45">
        <v>16</v>
      </c>
      <c r="C164" s="45">
        <v>16</v>
      </c>
      <c r="D164" s="45">
        <v>17</v>
      </c>
      <c r="E164" s="45">
        <v>33</v>
      </c>
      <c r="F164" s="45">
        <v>41</v>
      </c>
      <c r="G164" s="45">
        <v>40</v>
      </c>
    </row>
    <row r="165" spans="1:7">
      <c r="A165" s="45">
        <v>164</v>
      </c>
      <c r="B165" s="45">
        <v>16</v>
      </c>
      <c r="C165" s="45">
        <v>17</v>
      </c>
      <c r="D165" s="45">
        <v>17</v>
      </c>
      <c r="E165" s="45">
        <v>33</v>
      </c>
      <c r="F165" s="45">
        <v>41</v>
      </c>
      <c r="G165" s="45">
        <v>40</v>
      </c>
    </row>
    <row r="166" spans="1:7">
      <c r="A166" s="45">
        <v>165</v>
      </c>
      <c r="B166" s="45">
        <v>17</v>
      </c>
      <c r="C166" s="45">
        <v>17</v>
      </c>
      <c r="D166" s="45">
        <v>17</v>
      </c>
      <c r="E166" s="45">
        <v>33</v>
      </c>
      <c r="F166" s="45">
        <v>40</v>
      </c>
      <c r="G166" s="45">
        <v>41</v>
      </c>
    </row>
    <row r="167" spans="1:7">
      <c r="A167" s="45">
        <v>166</v>
      </c>
      <c r="B167" s="45">
        <v>17</v>
      </c>
      <c r="C167" s="45">
        <v>17</v>
      </c>
      <c r="D167" s="45">
        <v>17</v>
      </c>
      <c r="E167" s="45">
        <v>33</v>
      </c>
      <c r="F167" s="45">
        <v>41</v>
      </c>
      <c r="G167" s="45">
        <v>41</v>
      </c>
    </row>
    <row r="168" spans="1:7">
      <c r="A168" s="45">
        <v>167</v>
      </c>
      <c r="B168" s="45">
        <v>17</v>
      </c>
      <c r="C168" s="45">
        <v>17</v>
      </c>
      <c r="D168" s="45">
        <v>17</v>
      </c>
      <c r="E168" s="45">
        <v>33</v>
      </c>
      <c r="F168" s="45">
        <v>42</v>
      </c>
      <c r="G168" s="45">
        <v>41</v>
      </c>
    </row>
    <row r="169" spans="1:7">
      <c r="A169" s="45">
        <v>168</v>
      </c>
      <c r="B169" s="45">
        <v>17</v>
      </c>
      <c r="C169" s="45">
        <v>17</v>
      </c>
      <c r="D169" s="45">
        <v>17</v>
      </c>
      <c r="E169" s="45">
        <v>33</v>
      </c>
      <c r="F169" s="45">
        <v>42</v>
      </c>
      <c r="G169" s="45">
        <v>42</v>
      </c>
    </row>
    <row r="170" spans="1:7">
      <c r="A170" s="46">
        <v>169</v>
      </c>
      <c r="B170" s="46">
        <v>17</v>
      </c>
      <c r="C170" s="46">
        <v>17</v>
      </c>
      <c r="D170" s="46">
        <v>17</v>
      </c>
      <c r="E170" s="46">
        <v>34</v>
      </c>
      <c r="F170" s="46">
        <v>42</v>
      </c>
      <c r="G170" s="46">
        <v>42</v>
      </c>
    </row>
    <row r="171" spans="1:7">
      <c r="A171" s="47">
        <v>170</v>
      </c>
      <c r="B171" s="47">
        <v>17</v>
      </c>
      <c r="C171" s="47">
        <v>17</v>
      </c>
      <c r="D171" s="47">
        <v>17</v>
      </c>
      <c r="E171" s="47">
        <v>34</v>
      </c>
      <c r="F171" s="47">
        <v>43</v>
      </c>
      <c r="G171" s="47">
        <v>42</v>
      </c>
    </row>
    <row r="172" spans="1:7">
      <c r="A172" s="45">
        <v>171</v>
      </c>
      <c r="B172" s="45">
        <v>17</v>
      </c>
      <c r="C172" s="45">
        <v>17</v>
      </c>
      <c r="D172" s="45">
        <v>17</v>
      </c>
      <c r="E172" s="45">
        <v>35</v>
      </c>
      <c r="F172" s="45">
        <v>43</v>
      </c>
      <c r="G172" s="45">
        <v>42</v>
      </c>
    </row>
    <row r="173" spans="1:7">
      <c r="A173" s="45">
        <v>172</v>
      </c>
      <c r="B173" s="45">
        <v>17</v>
      </c>
      <c r="C173" s="45">
        <v>17</v>
      </c>
      <c r="D173" s="45">
        <v>18</v>
      </c>
      <c r="E173" s="45">
        <v>35</v>
      </c>
      <c r="F173" s="45">
        <v>43</v>
      </c>
      <c r="G173" s="45">
        <v>42</v>
      </c>
    </row>
    <row r="174" spans="1:7">
      <c r="A174" s="45">
        <v>173</v>
      </c>
      <c r="B174" s="45">
        <v>17</v>
      </c>
      <c r="C174" s="45">
        <v>17</v>
      </c>
      <c r="D174" s="45">
        <v>18</v>
      </c>
      <c r="E174" s="45">
        <v>35</v>
      </c>
      <c r="F174" s="45">
        <v>43</v>
      </c>
      <c r="G174" s="45">
        <v>43</v>
      </c>
    </row>
    <row r="175" spans="1:7">
      <c r="A175" s="45">
        <v>174</v>
      </c>
      <c r="B175" s="45">
        <v>17</v>
      </c>
      <c r="C175" s="45">
        <v>18</v>
      </c>
      <c r="D175" s="45">
        <v>18</v>
      </c>
      <c r="E175" s="45">
        <v>35</v>
      </c>
      <c r="F175" s="45">
        <v>43</v>
      </c>
      <c r="G175" s="45">
        <v>43</v>
      </c>
    </row>
    <row r="176" spans="1:7">
      <c r="A176" s="45">
        <v>175</v>
      </c>
      <c r="B176" s="45">
        <v>18</v>
      </c>
      <c r="C176" s="45">
        <v>18</v>
      </c>
      <c r="D176" s="45">
        <v>18</v>
      </c>
      <c r="E176" s="45">
        <v>35</v>
      </c>
      <c r="F176" s="45">
        <v>43</v>
      </c>
      <c r="G176" s="45">
        <v>43</v>
      </c>
    </row>
    <row r="177" spans="1:7">
      <c r="A177" s="45">
        <v>176</v>
      </c>
      <c r="B177" s="45">
        <v>18</v>
      </c>
      <c r="C177" s="45">
        <v>18</v>
      </c>
      <c r="D177" s="45">
        <v>18</v>
      </c>
      <c r="E177" s="45">
        <v>35</v>
      </c>
      <c r="F177" s="45">
        <v>44</v>
      </c>
      <c r="G177" s="45">
        <v>43</v>
      </c>
    </row>
    <row r="178" spans="1:7">
      <c r="A178" s="45">
        <v>177</v>
      </c>
      <c r="B178" s="45">
        <v>18</v>
      </c>
      <c r="C178" s="45">
        <v>18</v>
      </c>
      <c r="D178" s="45">
        <v>18</v>
      </c>
      <c r="E178" s="45">
        <v>35</v>
      </c>
      <c r="F178" s="45">
        <v>44</v>
      </c>
      <c r="G178" s="45">
        <v>44</v>
      </c>
    </row>
    <row r="179" spans="1:7">
      <c r="A179" s="45">
        <v>178</v>
      </c>
      <c r="B179" s="45">
        <v>18</v>
      </c>
      <c r="C179" s="45">
        <v>18</v>
      </c>
      <c r="D179" s="45">
        <v>18</v>
      </c>
      <c r="E179" s="45">
        <v>35</v>
      </c>
      <c r="F179" s="45">
        <v>45</v>
      </c>
      <c r="G179" s="45">
        <v>44</v>
      </c>
    </row>
    <row r="180" spans="1:7">
      <c r="A180" s="46">
        <v>179</v>
      </c>
      <c r="B180" s="46">
        <v>18</v>
      </c>
      <c r="C180" s="46">
        <v>18</v>
      </c>
      <c r="D180" s="46">
        <v>18</v>
      </c>
      <c r="E180" s="46">
        <v>36</v>
      </c>
      <c r="F180" s="46">
        <v>45</v>
      </c>
      <c r="G180" s="46">
        <v>44</v>
      </c>
    </row>
    <row r="181" spans="1:7">
      <c r="A181" s="47">
        <v>180</v>
      </c>
      <c r="B181" s="47">
        <v>18</v>
      </c>
      <c r="C181" s="47">
        <v>18</v>
      </c>
      <c r="D181" s="47">
        <v>18</v>
      </c>
      <c r="E181" s="47">
        <v>36</v>
      </c>
      <c r="F181" s="47">
        <v>45</v>
      </c>
      <c r="G181" s="47">
        <v>45</v>
      </c>
    </row>
    <row r="182" spans="1:7">
      <c r="A182" s="45">
        <v>181</v>
      </c>
      <c r="B182" s="45">
        <v>18</v>
      </c>
      <c r="C182" s="45">
        <v>18</v>
      </c>
      <c r="D182" s="45">
        <v>18</v>
      </c>
      <c r="E182" s="45">
        <v>37</v>
      </c>
      <c r="F182" s="45">
        <v>45</v>
      </c>
      <c r="G182" s="45">
        <v>45</v>
      </c>
    </row>
    <row r="183" spans="1:7">
      <c r="A183" s="45">
        <v>182</v>
      </c>
      <c r="B183" s="45">
        <v>18</v>
      </c>
      <c r="C183" s="45">
        <v>18</v>
      </c>
      <c r="D183" s="45">
        <v>18</v>
      </c>
      <c r="E183" s="45">
        <v>37</v>
      </c>
      <c r="F183" s="45">
        <v>46</v>
      </c>
      <c r="G183" s="45">
        <v>45</v>
      </c>
    </row>
    <row r="184" spans="1:7">
      <c r="A184" s="45">
        <v>183</v>
      </c>
      <c r="B184" s="45">
        <v>18</v>
      </c>
      <c r="C184" s="45">
        <v>18</v>
      </c>
      <c r="D184" s="45">
        <v>19</v>
      </c>
      <c r="E184" s="45">
        <v>37</v>
      </c>
      <c r="F184" s="45">
        <v>46</v>
      </c>
      <c r="G184" s="45">
        <v>45</v>
      </c>
    </row>
    <row r="185" spans="1:7">
      <c r="A185" s="45">
        <v>184</v>
      </c>
      <c r="B185" s="45">
        <v>18</v>
      </c>
      <c r="C185" s="45">
        <v>19</v>
      </c>
      <c r="D185" s="45">
        <v>19</v>
      </c>
      <c r="E185" s="45">
        <v>37</v>
      </c>
      <c r="F185" s="45">
        <v>46</v>
      </c>
      <c r="G185" s="45">
        <v>45</v>
      </c>
    </row>
    <row r="186" spans="1:7">
      <c r="A186" s="45">
        <v>185</v>
      </c>
      <c r="B186" s="45">
        <v>19</v>
      </c>
      <c r="C186" s="45">
        <v>19</v>
      </c>
      <c r="D186" s="45">
        <v>19</v>
      </c>
      <c r="E186" s="45">
        <v>37</v>
      </c>
      <c r="F186" s="45">
        <v>46</v>
      </c>
      <c r="G186" s="45">
        <v>45</v>
      </c>
    </row>
    <row r="187" spans="1:7">
      <c r="A187" s="45">
        <v>186</v>
      </c>
      <c r="B187" s="45">
        <v>19</v>
      </c>
      <c r="C187" s="45">
        <v>19</v>
      </c>
      <c r="D187" s="45">
        <v>19</v>
      </c>
      <c r="E187" s="45">
        <v>38</v>
      </c>
      <c r="F187" s="45">
        <v>46</v>
      </c>
      <c r="G187" s="45">
        <v>45</v>
      </c>
    </row>
    <row r="188" spans="1:7">
      <c r="A188" s="45">
        <v>187</v>
      </c>
      <c r="B188" s="45">
        <v>19</v>
      </c>
      <c r="C188" s="45">
        <v>19</v>
      </c>
      <c r="D188" s="45">
        <v>19</v>
      </c>
      <c r="E188" s="45">
        <v>38</v>
      </c>
      <c r="F188" s="45">
        <v>46</v>
      </c>
      <c r="G188" s="45">
        <v>46</v>
      </c>
    </row>
    <row r="189" spans="1:7">
      <c r="A189" s="45">
        <v>188</v>
      </c>
      <c r="B189" s="45">
        <v>19</v>
      </c>
      <c r="C189" s="45">
        <v>19</v>
      </c>
      <c r="D189" s="45">
        <v>19</v>
      </c>
      <c r="E189" s="45">
        <v>38</v>
      </c>
      <c r="F189" s="45">
        <v>47</v>
      </c>
      <c r="G189" s="45">
        <v>46</v>
      </c>
    </row>
    <row r="190" spans="1:7">
      <c r="A190" s="46">
        <v>189</v>
      </c>
      <c r="B190" s="46">
        <v>19</v>
      </c>
      <c r="C190" s="46">
        <v>19</v>
      </c>
      <c r="D190" s="46">
        <v>19</v>
      </c>
      <c r="E190" s="46">
        <v>38</v>
      </c>
      <c r="F190" s="46">
        <v>47</v>
      </c>
      <c r="G190" s="46">
        <v>47</v>
      </c>
    </row>
    <row r="191" spans="1:7">
      <c r="A191" s="47">
        <v>190</v>
      </c>
      <c r="B191" s="47">
        <v>19</v>
      </c>
      <c r="C191" s="47">
        <v>19</v>
      </c>
      <c r="D191" s="47">
        <v>20</v>
      </c>
      <c r="E191" s="47">
        <v>38</v>
      </c>
      <c r="F191" s="47">
        <v>47</v>
      </c>
      <c r="G191" s="47">
        <v>47</v>
      </c>
    </row>
    <row r="192" spans="1:7">
      <c r="A192" s="45">
        <v>191</v>
      </c>
      <c r="B192" s="45">
        <v>19</v>
      </c>
      <c r="C192" s="45">
        <v>19</v>
      </c>
      <c r="D192" s="45">
        <v>20</v>
      </c>
      <c r="E192" s="45">
        <v>38</v>
      </c>
      <c r="F192" s="45">
        <v>48</v>
      </c>
      <c r="G192" s="45">
        <v>47</v>
      </c>
    </row>
    <row r="193" spans="1:13">
      <c r="A193" s="45">
        <v>192</v>
      </c>
      <c r="B193" s="45">
        <v>19</v>
      </c>
      <c r="C193" s="45">
        <v>19</v>
      </c>
      <c r="D193" s="45">
        <v>20</v>
      </c>
      <c r="E193" s="45">
        <v>38</v>
      </c>
      <c r="F193" s="45">
        <v>48</v>
      </c>
      <c r="G193" s="45">
        <v>48</v>
      </c>
    </row>
    <row r="194" spans="1:13">
      <c r="A194" s="45">
        <v>193</v>
      </c>
      <c r="B194" s="45">
        <v>19</v>
      </c>
      <c r="C194" s="45">
        <v>20</v>
      </c>
      <c r="D194" s="45">
        <v>20</v>
      </c>
      <c r="E194" s="45">
        <v>38</v>
      </c>
      <c r="F194" s="45">
        <v>48</v>
      </c>
      <c r="G194" s="45">
        <v>48</v>
      </c>
    </row>
    <row r="195" spans="1:13">
      <c r="A195" s="45">
        <v>194</v>
      </c>
      <c r="B195" s="45">
        <v>19</v>
      </c>
      <c r="C195" s="45">
        <v>20</v>
      </c>
      <c r="D195" s="45">
        <v>20</v>
      </c>
      <c r="E195" s="45">
        <v>39</v>
      </c>
      <c r="F195" s="45">
        <v>48</v>
      </c>
      <c r="G195" s="45">
        <v>48</v>
      </c>
    </row>
    <row r="196" spans="1:13">
      <c r="A196" s="45">
        <v>195</v>
      </c>
      <c r="B196" s="45">
        <v>20</v>
      </c>
      <c r="C196" s="45">
        <v>20</v>
      </c>
      <c r="D196" s="45">
        <v>20</v>
      </c>
      <c r="E196" s="45">
        <v>39</v>
      </c>
      <c r="F196" s="45">
        <v>48</v>
      </c>
      <c r="G196" s="45">
        <v>48</v>
      </c>
    </row>
    <row r="197" spans="1:13">
      <c r="A197" s="45">
        <v>196</v>
      </c>
      <c r="B197" s="45">
        <v>20</v>
      </c>
      <c r="C197" s="45">
        <v>20</v>
      </c>
      <c r="D197" s="45">
        <v>20</v>
      </c>
      <c r="E197" s="45">
        <v>39</v>
      </c>
      <c r="F197" s="45">
        <v>49</v>
      </c>
      <c r="G197" s="45">
        <v>48</v>
      </c>
    </row>
    <row r="198" spans="1:13">
      <c r="A198" s="45">
        <v>197</v>
      </c>
      <c r="B198" s="45">
        <v>20</v>
      </c>
      <c r="C198" s="45">
        <v>20</v>
      </c>
      <c r="D198" s="45">
        <v>20</v>
      </c>
      <c r="E198" s="45">
        <v>39</v>
      </c>
      <c r="F198" s="45">
        <v>49</v>
      </c>
      <c r="G198" s="45">
        <v>49</v>
      </c>
    </row>
    <row r="199" spans="1:13">
      <c r="A199" s="45">
        <v>198</v>
      </c>
      <c r="B199" s="45">
        <v>20</v>
      </c>
      <c r="C199" s="45">
        <v>20</v>
      </c>
      <c r="D199" s="45">
        <v>20</v>
      </c>
      <c r="E199" s="45">
        <v>40</v>
      </c>
      <c r="F199" s="45">
        <v>49</v>
      </c>
      <c r="G199" s="45">
        <v>49</v>
      </c>
    </row>
    <row r="200" spans="1:13">
      <c r="A200" s="46">
        <v>199</v>
      </c>
      <c r="B200" s="46">
        <v>20</v>
      </c>
      <c r="C200" s="46">
        <v>20</v>
      </c>
      <c r="D200" s="46">
        <v>20</v>
      </c>
      <c r="E200" s="46">
        <v>40</v>
      </c>
      <c r="F200" s="46">
        <v>50</v>
      </c>
      <c r="G200" s="46">
        <v>49</v>
      </c>
      <c r="H200" s="48"/>
      <c r="I200" s="48"/>
      <c r="J200" s="48"/>
      <c r="K200" s="48"/>
      <c r="L200" s="48"/>
      <c r="M200" s="48"/>
    </row>
    <row r="201" spans="1:13">
      <c r="A201" s="47">
        <v>200</v>
      </c>
      <c r="B201" s="47">
        <v>20</v>
      </c>
      <c r="C201" s="47">
        <v>20</v>
      </c>
      <c r="D201" s="47">
        <v>20</v>
      </c>
      <c r="E201" s="47">
        <v>40</v>
      </c>
      <c r="F201" s="47">
        <v>50</v>
      </c>
      <c r="G201" s="47">
        <v>50</v>
      </c>
      <c r="H201" s="49"/>
      <c r="I201" s="49"/>
      <c r="J201" s="49"/>
      <c r="K201" s="49"/>
      <c r="L201" s="49"/>
      <c r="M201" s="49"/>
    </row>
    <row r="202" spans="1:13">
      <c r="A202" s="45">
        <v>201</v>
      </c>
      <c r="B202" s="45">
        <v>20</v>
      </c>
      <c r="C202" s="45">
        <v>20</v>
      </c>
      <c r="D202" s="45">
        <v>20</v>
      </c>
      <c r="E202" s="45">
        <v>41</v>
      </c>
      <c r="F202" s="45">
        <v>50</v>
      </c>
      <c r="G202" s="45">
        <v>50</v>
      </c>
    </row>
    <row r="203" spans="1:13">
      <c r="A203" s="45">
        <v>202</v>
      </c>
      <c r="B203" s="45">
        <v>20</v>
      </c>
      <c r="C203" s="45">
        <v>20</v>
      </c>
      <c r="D203" s="45">
        <v>20</v>
      </c>
      <c r="E203" s="45">
        <v>41</v>
      </c>
      <c r="F203" s="45">
        <v>51</v>
      </c>
      <c r="G203" s="45">
        <v>50</v>
      </c>
      <c r="M203" s="48"/>
    </row>
    <row r="204" spans="1:13">
      <c r="A204" s="45">
        <v>203</v>
      </c>
      <c r="B204" s="45">
        <v>20</v>
      </c>
      <c r="C204" s="45">
        <v>20</v>
      </c>
      <c r="D204" s="45">
        <v>21</v>
      </c>
      <c r="E204" s="45">
        <v>41</v>
      </c>
      <c r="F204" s="45">
        <v>51</v>
      </c>
      <c r="G204" s="45">
        <v>50</v>
      </c>
    </row>
    <row r="205" spans="1:13">
      <c r="A205" s="45">
        <v>204</v>
      </c>
      <c r="B205" s="45">
        <v>20</v>
      </c>
      <c r="C205" s="45">
        <v>21</v>
      </c>
      <c r="D205" s="45">
        <v>21</v>
      </c>
      <c r="E205" s="45">
        <v>41</v>
      </c>
      <c r="F205" s="45">
        <v>51</v>
      </c>
      <c r="G205" s="45">
        <v>50</v>
      </c>
    </row>
    <row r="206" spans="1:13">
      <c r="A206" s="45">
        <v>205</v>
      </c>
      <c r="B206" s="45">
        <v>21</v>
      </c>
      <c r="C206" s="45">
        <v>21</v>
      </c>
      <c r="D206" s="45">
        <v>21</v>
      </c>
      <c r="E206" s="45">
        <v>41</v>
      </c>
      <c r="F206" s="45">
        <v>51</v>
      </c>
      <c r="G206" s="45">
        <v>50</v>
      </c>
    </row>
    <row r="207" spans="1:13">
      <c r="A207" s="45">
        <v>206</v>
      </c>
      <c r="B207" s="45">
        <v>21</v>
      </c>
      <c r="C207" s="45">
        <v>21</v>
      </c>
      <c r="D207" s="45">
        <v>21</v>
      </c>
      <c r="E207" s="45">
        <v>41</v>
      </c>
      <c r="F207" s="45">
        <v>51</v>
      </c>
      <c r="G207" s="45">
        <v>51</v>
      </c>
    </row>
    <row r="208" spans="1:13">
      <c r="A208" s="46">
        <v>207</v>
      </c>
      <c r="B208" s="46">
        <v>21</v>
      </c>
      <c r="C208" s="46">
        <v>21</v>
      </c>
      <c r="D208" s="46">
        <v>21</v>
      </c>
      <c r="E208" s="46">
        <v>41</v>
      </c>
      <c r="F208" s="46">
        <v>52</v>
      </c>
      <c r="G208" s="46">
        <v>51</v>
      </c>
      <c r="H208" s="48"/>
      <c r="I208" s="48"/>
      <c r="J208" s="48"/>
      <c r="K208" s="48"/>
      <c r="L208" s="48"/>
      <c r="M208" s="48"/>
    </row>
    <row r="209" spans="1:7">
      <c r="A209" s="46">
        <v>208</v>
      </c>
      <c r="B209" s="46">
        <v>21</v>
      </c>
      <c r="C209" s="46">
        <v>21</v>
      </c>
      <c r="D209" s="46">
        <v>21</v>
      </c>
      <c r="E209" s="46">
        <v>41</v>
      </c>
      <c r="F209" s="46">
        <v>52</v>
      </c>
      <c r="G209" s="46">
        <v>52</v>
      </c>
    </row>
    <row r="210" spans="1:7">
      <c r="A210" s="46">
        <v>209</v>
      </c>
      <c r="B210" s="46">
        <v>21</v>
      </c>
      <c r="C210" s="46">
        <v>21</v>
      </c>
      <c r="D210" s="46">
        <v>21</v>
      </c>
      <c r="E210" s="46">
        <v>42</v>
      </c>
      <c r="F210" s="46">
        <v>52</v>
      </c>
      <c r="G210" s="46">
        <v>52</v>
      </c>
    </row>
    <row r="211" spans="1:7">
      <c r="A211" s="47">
        <v>210</v>
      </c>
      <c r="B211" s="47">
        <v>21</v>
      </c>
      <c r="C211" s="47">
        <v>21</v>
      </c>
      <c r="D211" s="47">
        <v>21</v>
      </c>
      <c r="E211" s="47">
        <v>42</v>
      </c>
      <c r="F211" s="47">
        <v>53</v>
      </c>
      <c r="G211" s="47">
        <v>52</v>
      </c>
    </row>
    <row r="212" spans="1:7">
      <c r="A212" s="45">
        <v>211</v>
      </c>
      <c r="B212" s="45">
        <v>21</v>
      </c>
      <c r="C212" s="45">
        <v>21</v>
      </c>
      <c r="D212" s="45">
        <v>21</v>
      </c>
      <c r="E212" s="45">
        <v>43</v>
      </c>
      <c r="F212" s="45">
        <v>53</v>
      </c>
      <c r="G212" s="45">
        <v>52</v>
      </c>
    </row>
    <row r="213" spans="1:7">
      <c r="A213" s="45">
        <v>212</v>
      </c>
      <c r="B213" s="45">
        <v>21</v>
      </c>
      <c r="C213" s="45">
        <v>21</v>
      </c>
      <c r="D213" s="45">
        <v>21</v>
      </c>
      <c r="E213" s="45">
        <v>43</v>
      </c>
      <c r="F213" s="45">
        <v>54</v>
      </c>
      <c r="G213" s="45">
        <v>52</v>
      </c>
    </row>
    <row r="214" spans="1:7">
      <c r="A214" s="45">
        <v>213</v>
      </c>
      <c r="B214" s="45">
        <v>21</v>
      </c>
      <c r="C214" s="45">
        <v>21</v>
      </c>
      <c r="D214" s="45">
        <v>22</v>
      </c>
      <c r="E214" s="45">
        <v>43</v>
      </c>
      <c r="F214" s="45">
        <v>53</v>
      </c>
      <c r="G214" s="45">
        <v>53</v>
      </c>
    </row>
    <row r="215" spans="1:7">
      <c r="A215" s="45">
        <v>214</v>
      </c>
      <c r="B215" s="45">
        <v>21</v>
      </c>
      <c r="C215" s="45">
        <v>22</v>
      </c>
      <c r="D215" s="45">
        <v>22</v>
      </c>
      <c r="E215" s="45">
        <v>43</v>
      </c>
      <c r="F215" s="45">
        <v>53</v>
      </c>
      <c r="G215" s="45">
        <v>53</v>
      </c>
    </row>
    <row r="216" spans="1:7">
      <c r="A216" s="45">
        <v>215</v>
      </c>
      <c r="B216" s="45">
        <v>22</v>
      </c>
      <c r="C216" s="45">
        <v>22</v>
      </c>
      <c r="D216" s="45">
        <v>22</v>
      </c>
      <c r="E216" s="45">
        <v>43</v>
      </c>
      <c r="F216" s="45">
        <v>53</v>
      </c>
      <c r="G216" s="45">
        <v>53</v>
      </c>
    </row>
    <row r="217" spans="1:7">
      <c r="A217" s="45">
        <v>216</v>
      </c>
      <c r="B217" s="45">
        <v>22</v>
      </c>
      <c r="C217" s="45">
        <v>22</v>
      </c>
      <c r="D217" s="45">
        <v>22</v>
      </c>
      <c r="E217" s="45">
        <v>43</v>
      </c>
      <c r="F217" s="45">
        <v>54</v>
      </c>
      <c r="G217" s="45">
        <v>53</v>
      </c>
    </row>
    <row r="218" spans="1:7">
      <c r="A218" s="45">
        <v>217</v>
      </c>
      <c r="B218" s="45">
        <v>22</v>
      </c>
      <c r="C218" s="45">
        <v>22</v>
      </c>
      <c r="D218" s="45">
        <v>22</v>
      </c>
      <c r="E218" s="45">
        <v>43</v>
      </c>
      <c r="F218" s="45">
        <v>54</v>
      </c>
      <c r="G218" s="45">
        <v>54</v>
      </c>
    </row>
    <row r="219" spans="1:7">
      <c r="A219" s="45">
        <v>218</v>
      </c>
      <c r="B219" s="45">
        <v>22</v>
      </c>
      <c r="C219" s="45">
        <v>22</v>
      </c>
      <c r="D219" s="45">
        <v>22</v>
      </c>
      <c r="E219" s="45">
        <v>43</v>
      </c>
      <c r="F219" s="45">
        <v>55</v>
      </c>
      <c r="G219" s="45">
        <v>54</v>
      </c>
    </row>
    <row r="220" spans="1:7">
      <c r="A220" s="46">
        <v>219</v>
      </c>
      <c r="B220" s="46">
        <v>22</v>
      </c>
      <c r="C220" s="46">
        <v>22</v>
      </c>
      <c r="D220" s="46">
        <v>22</v>
      </c>
      <c r="E220" s="46">
        <v>44</v>
      </c>
      <c r="F220" s="46">
        <v>55</v>
      </c>
      <c r="G220" s="46">
        <v>54</v>
      </c>
    </row>
    <row r="221" spans="1:7">
      <c r="A221" s="47">
        <v>220</v>
      </c>
      <c r="B221" s="47">
        <v>22</v>
      </c>
      <c r="C221" s="47">
        <v>22</v>
      </c>
      <c r="D221" s="47">
        <v>22</v>
      </c>
      <c r="E221" s="47">
        <v>44</v>
      </c>
      <c r="F221" s="47">
        <v>55</v>
      </c>
      <c r="G221" s="47">
        <v>55</v>
      </c>
    </row>
    <row r="222" spans="1:7">
      <c r="A222" s="45">
        <v>221</v>
      </c>
      <c r="B222" s="45">
        <v>22</v>
      </c>
      <c r="C222" s="45">
        <v>22</v>
      </c>
      <c r="D222" s="45">
        <v>23</v>
      </c>
      <c r="E222" s="45">
        <v>44</v>
      </c>
      <c r="F222" s="45">
        <v>55</v>
      </c>
      <c r="G222" s="45">
        <v>55</v>
      </c>
    </row>
    <row r="223" spans="1:7">
      <c r="A223" s="45">
        <v>222</v>
      </c>
      <c r="B223" s="45">
        <v>22</v>
      </c>
      <c r="C223" s="45">
        <v>22</v>
      </c>
      <c r="D223" s="45">
        <v>23</v>
      </c>
      <c r="E223" s="45">
        <v>44</v>
      </c>
      <c r="F223" s="45">
        <v>56</v>
      </c>
      <c r="G223" s="45">
        <v>55</v>
      </c>
    </row>
    <row r="224" spans="1:7">
      <c r="A224" s="45">
        <v>223</v>
      </c>
      <c r="B224" s="45">
        <v>22</v>
      </c>
      <c r="C224" s="45">
        <v>22</v>
      </c>
      <c r="D224" s="45">
        <v>23</v>
      </c>
      <c r="E224" s="45">
        <v>45</v>
      </c>
      <c r="F224" s="45">
        <v>56</v>
      </c>
      <c r="G224" s="45">
        <v>55</v>
      </c>
    </row>
    <row r="225" spans="1:7">
      <c r="A225" s="45">
        <v>224</v>
      </c>
      <c r="B225" s="45">
        <v>22</v>
      </c>
      <c r="C225" s="45">
        <v>23</v>
      </c>
      <c r="D225" s="45">
        <v>23</v>
      </c>
      <c r="E225" s="45">
        <v>45</v>
      </c>
      <c r="F225" s="45">
        <v>56</v>
      </c>
      <c r="G225" s="45">
        <v>55</v>
      </c>
    </row>
    <row r="226" spans="1:7">
      <c r="A226" s="45">
        <v>225</v>
      </c>
      <c r="B226" s="45">
        <v>23</v>
      </c>
      <c r="C226" s="45">
        <v>23</v>
      </c>
      <c r="D226" s="45">
        <v>23</v>
      </c>
      <c r="E226" s="45">
        <v>45</v>
      </c>
      <c r="F226" s="45">
        <v>56</v>
      </c>
      <c r="G226" s="45">
        <v>55</v>
      </c>
    </row>
    <row r="227" spans="1:7">
      <c r="A227" s="45">
        <v>226</v>
      </c>
      <c r="B227" s="45">
        <v>23</v>
      </c>
      <c r="C227" s="45">
        <v>23</v>
      </c>
      <c r="D227" s="45">
        <v>23</v>
      </c>
      <c r="E227" s="45">
        <v>45</v>
      </c>
      <c r="F227" s="45">
        <v>56</v>
      </c>
      <c r="G227" s="45">
        <v>56</v>
      </c>
    </row>
    <row r="228" spans="1:7">
      <c r="A228" s="45">
        <v>227</v>
      </c>
      <c r="B228" s="45">
        <v>23</v>
      </c>
      <c r="C228" s="45">
        <v>23</v>
      </c>
      <c r="D228" s="45">
        <v>23</v>
      </c>
      <c r="E228" s="45">
        <v>45</v>
      </c>
      <c r="F228" s="45">
        <v>57</v>
      </c>
      <c r="G228" s="45">
        <v>56</v>
      </c>
    </row>
    <row r="229" spans="1:7">
      <c r="A229" s="45">
        <v>228</v>
      </c>
      <c r="B229" s="45">
        <v>23</v>
      </c>
      <c r="C229" s="45">
        <v>23</v>
      </c>
      <c r="D229" s="45">
        <v>23</v>
      </c>
      <c r="E229" s="45">
        <v>45</v>
      </c>
      <c r="F229" s="45">
        <v>57</v>
      </c>
      <c r="G229" s="45">
        <v>57</v>
      </c>
    </row>
    <row r="230" spans="1:7">
      <c r="A230" s="46">
        <v>229</v>
      </c>
      <c r="B230" s="46">
        <v>23</v>
      </c>
      <c r="C230" s="46">
        <v>23</v>
      </c>
      <c r="D230" s="46">
        <v>23</v>
      </c>
      <c r="E230" s="46">
        <v>46</v>
      </c>
      <c r="F230" s="46">
        <v>57</v>
      </c>
      <c r="G230" s="46">
        <v>57</v>
      </c>
    </row>
    <row r="231" spans="1:7">
      <c r="A231" s="47">
        <v>230</v>
      </c>
      <c r="B231" s="47">
        <v>23</v>
      </c>
      <c r="C231" s="47">
        <v>23</v>
      </c>
      <c r="D231" s="47">
        <v>23</v>
      </c>
      <c r="E231" s="47">
        <v>46</v>
      </c>
      <c r="F231" s="47">
        <v>58</v>
      </c>
      <c r="G231" s="47">
        <v>57</v>
      </c>
    </row>
    <row r="232" spans="1:7">
      <c r="A232" s="45">
        <v>231</v>
      </c>
      <c r="B232" s="45">
        <v>23</v>
      </c>
      <c r="C232" s="45">
        <v>23</v>
      </c>
      <c r="D232" s="45">
        <v>23</v>
      </c>
      <c r="E232" s="45">
        <v>46</v>
      </c>
      <c r="F232" s="45">
        <v>58</v>
      </c>
      <c r="G232" s="45">
        <v>58</v>
      </c>
    </row>
    <row r="233" spans="1:7">
      <c r="A233" s="45">
        <v>232</v>
      </c>
      <c r="B233" s="45">
        <v>23</v>
      </c>
      <c r="C233" s="45">
        <v>23</v>
      </c>
      <c r="D233" s="45">
        <v>23</v>
      </c>
      <c r="E233" s="45">
        <v>46</v>
      </c>
      <c r="F233" s="45">
        <v>59</v>
      </c>
      <c r="G233" s="45">
        <v>58</v>
      </c>
    </row>
    <row r="234" spans="1:7">
      <c r="A234" s="45">
        <v>233</v>
      </c>
      <c r="B234" s="45">
        <v>23</v>
      </c>
      <c r="C234" s="45">
        <v>23</v>
      </c>
      <c r="D234" s="45">
        <v>24</v>
      </c>
      <c r="E234" s="45">
        <v>46</v>
      </c>
      <c r="F234" s="45">
        <v>59</v>
      </c>
      <c r="G234" s="45">
        <v>58</v>
      </c>
    </row>
    <row r="235" spans="1:7">
      <c r="A235" s="45">
        <v>234</v>
      </c>
      <c r="B235" s="45">
        <v>23</v>
      </c>
      <c r="C235" s="45">
        <v>24</v>
      </c>
      <c r="D235" s="45">
        <v>24</v>
      </c>
      <c r="E235" s="45">
        <v>46</v>
      </c>
      <c r="F235" s="45">
        <v>59</v>
      </c>
      <c r="G235" s="45">
        <v>58</v>
      </c>
    </row>
    <row r="236" spans="1:7">
      <c r="A236" s="45">
        <v>235</v>
      </c>
      <c r="B236" s="45">
        <v>24</v>
      </c>
      <c r="C236" s="45">
        <v>24</v>
      </c>
      <c r="D236" s="45">
        <v>24</v>
      </c>
      <c r="E236" s="45">
        <v>46</v>
      </c>
      <c r="F236" s="45">
        <v>59</v>
      </c>
      <c r="G236" s="45">
        <v>58</v>
      </c>
    </row>
    <row r="237" spans="1:7">
      <c r="A237" s="45">
        <v>236</v>
      </c>
      <c r="B237" s="45">
        <v>24</v>
      </c>
      <c r="C237" s="45">
        <v>24</v>
      </c>
      <c r="D237" s="45">
        <v>24</v>
      </c>
      <c r="E237" s="45">
        <v>46</v>
      </c>
      <c r="F237" s="45">
        <v>59</v>
      </c>
      <c r="G237" s="45">
        <v>59</v>
      </c>
    </row>
    <row r="238" spans="1:7">
      <c r="A238" s="45">
        <v>237</v>
      </c>
      <c r="B238" s="45">
        <v>24</v>
      </c>
      <c r="C238" s="45">
        <v>24</v>
      </c>
      <c r="D238" s="45">
        <v>24</v>
      </c>
      <c r="E238" s="45">
        <v>47</v>
      </c>
      <c r="F238" s="45">
        <v>59</v>
      </c>
      <c r="G238" s="45">
        <v>59</v>
      </c>
    </row>
    <row r="239" spans="1:7">
      <c r="A239" s="45">
        <v>238</v>
      </c>
      <c r="B239" s="45">
        <v>24</v>
      </c>
      <c r="C239" s="45">
        <v>24</v>
      </c>
      <c r="D239" s="45">
        <v>24</v>
      </c>
      <c r="E239" s="45">
        <v>47</v>
      </c>
      <c r="F239" s="45">
        <v>60</v>
      </c>
      <c r="G239" s="45">
        <v>59</v>
      </c>
    </row>
    <row r="240" spans="1:7">
      <c r="A240" s="46">
        <v>239</v>
      </c>
      <c r="B240" s="46">
        <v>24</v>
      </c>
      <c r="C240" s="46">
        <v>24</v>
      </c>
      <c r="D240" s="46">
        <v>24</v>
      </c>
      <c r="E240" s="46">
        <v>48</v>
      </c>
      <c r="F240" s="46">
        <v>60</v>
      </c>
      <c r="G240" s="46">
        <v>59</v>
      </c>
    </row>
    <row r="241" spans="1:16">
      <c r="A241" s="47">
        <v>240</v>
      </c>
      <c r="B241" s="47">
        <v>24</v>
      </c>
      <c r="C241" s="47">
        <v>24</v>
      </c>
      <c r="D241" s="47">
        <v>24</v>
      </c>
      <c r="E241" s="47">
        <v>48</v>
      </c>
      <c r="F241" s="47">
        <v>60</v>
      </c>
      <c r="G241" s="47">
        <v>60</v>
      </c>
      <c r="H241" s="49"/>
      <c r="I241" s="49"/>
      <c r="J241" s="49"/>
      <c r="K241" s="49"/>
      <c r="L241" s="49"/>
      <c r="M241" s="49"/>
      <c r="N241" s="49"/>
      <c r="O241" s="49"/>
      <c r="P241" s="49"/>
    </row>
    <row r="242" spans="1:16">
      <c r="A242" s="45">
        <v>241</v>
      </c>
      <c r="B242" s="45">
        <v>24</v>
      </c>
      <c r="C242" s="45">
        <v>24</v>
      </c>
      <c r="D242" s="45">
        <v>24</v>
      </c>
      <c r="E242" s="45">
        <v>49</v>
      </c>
      <c r="F242" s="45">
        <v>60</v>
      </c>
      <c r="G242" s="45">
        <v>60</v>
      </c>
    </row>
    <row r="243" spans="1:16">
      <c r="A243" s="45">
        <v>242</v>
      </c>
      <c r="B243" s="45">
        <v>24</v>
      </c>
      <c r="C243" s="45">
        <v>24</v>
      </c>
      <c r="D243" s="45">
        <v>24</v>
      </c>
      <c r="E243" s="45">
        <v>49</v>
      </c>
      <c r="F243" s="45">
        <v>61</v>
      </c>
      <c r="G243" s="45">
        <v>60</v>
      </c>
    </row>
    <row r="244" spans="1:16">
      <c r="A244" s="45">
        <v>243</v>
      </c>
      <c r="B244" s="45">
        <v>24</v>
      </c>
      <c r="C244" s="45">
        <v>24</v>
      </c>
      <c r="D244" s="45">
        <v>25</v>
      </c>
      <c r="E244" s="45">
        <v>49</v>
      </c>
      <c r="F244" s="45">
        <v>61</v>
      </c>
      <c r="G244" s="45">
        <v>60</v>
      </c>
    </row>
    <row r="245" spans="1:16">
      <c r="A245" s="45">
        <v>244</v>
      </c>
      <c r="B245" s="45">
        <v>24</v>
      </c>
      <c r="C245" s="45">
        <v>25</v>
      </c>
      <c r="D245" s="45">
        <v>25</v>
      </c>
      <c r="E245" s="45">
        <v>49</v>
      </c>
      <c r="F245" s="45">
        <v>61</v>
      </c>
      <c r="G245" s="45">
        <v>60</v>
      </c>
    </row>
    <row r="246" spans="1:16">
      <c r="A246" s="45">
        <v>245</v>
      </c>
      <c r="B246" s="45">
        <v>25</v>
      </c>
      <c r="C246" s="45">
        <v>25</v>
      </c>
      <c r="D246" s="45">
        <v>25</v>
      </c>
      <c r="E246" s="45">
        <v>49</v>
      </c>
      <c r="F246" s="45">
        <v>61</v>
      </c>
      <c r="G246" s="45">
        <v>60</v>
      </c>
    </row>
    <row r="247" spans="1:16">
      <c r="A247" s="45">
        <v>246</v>
      </c>
      <c r="B247" s="45">
        <v>25</v>
      </c>
      <c r="C247" s="45">
        <v>25</v>
      </c>
      <c r="D247" s="45">
        <v>25</v>
      </c>
      <c r="E247" s="45">
        <v>49</v>
      </c>
      <c r="F247" s="45">
        <v>62</v>
      </c>
      <c r="G247" s="45">
        <v>60</v>
      </c>
    </row>
    <row r="248" spans="1:16">
      <c r="A248" s="45">
        <v>247</v>
      </c>
      <c r="B248" s="45">
        <v>25</v>
      </c>
      <c r="C248" s="45">
        <v>25</v>
      </c>
      <c r="D248" s="45">
        <v>25</v>
      </c>
      <c r="E248" s="45">
        <v>49</v>
      </c>
      <c r="F248" s="45">
        <v>62</v>
      </c>
      <c r="G248" s="45">
        <v>61</v>
      </c>
    </row>
    <row r="249" spans="1:16">
      <c r="A249" s="45">
        <v>248</v>
      </c>
      <c r="B249" s="45">
        <v>25</v>
      </c>
      <c r="C249" s="45">
        <v>25</v>
      </c>
      <c r="D249" s="45">
        <v>25</v>
      </c>
      <c r="E249" s="45">
        <v>50</v>
      </c>
      <c r="F249" s="45">
        <v>62</v>
      </c>
      <c r="G249" s="45">
        <v>61</v>
      </c>
    </row>
    <row r="250" spans="1:16">
      <c r="A250" s="46">
        <v>249</v>
      </c>
      <c r="B250" s="46">
        <v>25</v>
      </c>
      <c r="C250" s="46">
        <v>25</v>
      </c>
      <c r="D250" s="46">
        <v>25</v>
      </c>
      <c r="E250" s="46">
        <v>50</v>
      </c>
      <c r="F250" s="46">
        <v>62</v>
      </c>
      <c r="G250" s="46">
        <v>62</v>
      </c>
      <c r="H250" s="48"/>
      <c r="I250" s="48"/>
      <c r="J250" s="48"/>
      <c r="K250" s="48"/>
      <c r="L250" s="48"/>
      <c r="M250" s="48"/>
      <c r="N250" s="48"/>
      <c r="O250" s="48"/>
      <c r="P250" s="48"/>
    </row>
    <row r="251" spans="1:16">
      <c r="A251" s="47">
        <v>250</v>
      </c>
      <c r="B251" s="47">
        <v>25</v>
      </c>
      <c r="C251" s="47">
        <v>25</v>
      </c>
      <c r="D251" s="47">
        <v>25</v>
      </c>
      <c r="E251" s="47">
        <v>50</v>
      </c>
      <c r="F251" s="47">
        <v>63</v>
      </c>
      <c r="G251" s="47">
        <v>62</v>
      </c>
      <c r="H251" s="49"/>
      <c r="I251" s="49"/>
      <c r="J251" s="49"/>
      <c r="K251" s="49"/>
      <c r="L251" s="49"/>
      <c r="M251" s="49"/>
      <c r="N251" s="49"/>
      <c r="O251" s="49"/>
      <c r="P251" s="49"/>
    </row>
    <row r="252" spans="1:16">
      <c r="A252" s="45">
        <v>251</v>
      </c>
      <c r="B252" s="45">
        <v>25</v>
      </c>
      <c r="C252" s="45">
        <v>25</v>
      </c>
      <c r="D252" s="45">
        <v>25</v>
      </c>
      <c r="E252" s="45">
        <v>50</v>
      </c>
      <c r="F252" s="45">
        <v>63</v>
      </c>
      <c r="G252" s="45">
        <v>63</v>
      </c>
    </row>
    <row r="253" spans="1:16">
      <c r="A253" s="45">
        <v>252</v>
      </c>
      <c r="B253" s="45">
        <v>25</v>
      </c>
      <c r="C253" s="45">
        <v>25</v>
      </c>
      <c r="D253" s="45">
        <v>25</v>
      </c>
      <c r="E253" s="45">
        <v>50</v>
      </c>
      <c r="F253" s="45">
        <v>64</v>
      </c>
      <c r="G253" s="45">
        <v>63</v>
      </c>
    </row>
    <row r="254" spans="1:16">
      <c r="A254" s="45">
        <v>253</v>
      </c>
      <c r="B254" s="45">
        <v>25</v>
      </c>
      <c r="C254" s="45">
        <v>25</v>
      </c>
      <c r="D254" s="45">
        <v>25</v>
      </c>
      <c r="E254" s="45">
        <v>51</v>
      </c>
      <c r="F254" s="45">
        <v>64</v>
      </c>
      <c r="G254" s="45">
        <v>63</v>
      </c>
      <c r="P254" s="48"/>
    </row>
    <row r="255" spans="1:16">
      <c r="A255" s="45">
        <v>254</v>
      </c>
      <c r="B255" s="45">
        <v>25</v>
      </c>
      <c r="C255" s="45">
        <v>26</v>
      </c>
      <c r="D255" s="45">
        <v>25</v>
      </c>
      <c r="E255" s="45">
        <v>51</v>
      </c>
      <c r="F255" s="45">
        <v>64</v>
      </c>
      <c r="G255" s="45">
        <v>63</v>
      </c>
    </row>
    <row r="256" spans="1:16">
      <c r="A256" s="45">
        <v>255</v>
      </c>
      <c r="B256" s="45">
        <v>26</v>
      </c>
      <c r="C256" s="45">
        <v>26</v>
      </c>
      <c r="D256" s="45">
        <v>26</v>
      </c>
      <c r="E256" s="45">
        <v>51</v>
      </c>
      <c r="F256" s="45">
        <v>63</v>
      </c>
      <c r="G256" s="45">
        <v>63</v>
      </c>
    </row>
    <row r="257" spans="1:9">
      <c r="A257" s="45">
        <v>256</v>
      </c>
      <c r="B257" s="45">
        <v>26</v>
      </c>
      <c r="C257" s="45">
        <v>26</v>
      </c>
      <c r="D257" s="45">
        <v>26</v>
      </c>
      <c r="E257" s="45">
        <v>51</v>
      </c>
      <c r="F257" s="45">
        <v>64</v>
      </c>
      <c r="G257" s="45">
        <v>63</v>
      </c>
    </row>
    <row r="258" spans="1:9">
      <c r="A258" s="45">
        <v>257</v>
      </c>
      <c r="B258" s="45">
        <v>26</v>
      </c>
      <c r="C258" s="45">
        <v>26</v>
      </c>
      <c r="D258" s="45">
        <v>26</v>
      </c>
      <c r="E258" s="45">
        <v>51</v>
      </c>
      <c r="F258" s="45">
        <v>64</v>
      </c>
      <c r="G258" s="45">
        <v>64</v>
      </c>
    </row>
    <row r="259" spans="1:9">
      <c r="A259" s="45">
        <v>258</v>
      </c>
      <c r="B259" s="45">
        <v>26</v>
      </c>
      <c r="C259" s="45">
        <v>26</v>
      </c>
      <c r="D259" s="45">
        <v>26</v>
      </c>
      <c r="E259" s="45">
        <v>52</v>
      </c>
      <c r="F259" s="45">
        <v>64</v>
      </c>
      <c r="G259" s="45">
        <v>64</v>
      </c>
    </row>
    <row r="260" spans="1:9">
      <c r="A260" s="46">
        <v>259</v>
      </c>
      <c r="B260" s="46">
        <v>26</v>
      </c>
      <c r="C260" s="46">
        <v>26</v>
      </c>
      <c r="D260" s="46">
        <v>26</v>
      </c>
      <c r="E260" s="46">
        <v>52</v>
      </c>
      <c r="F260" s="46">
        <v>65</v>
      </c>
      <c r="G260" s="46">
        <v>64</v>
      </c>
      <c r="H260" s="48"/>
      <c r="I260" s="48"/>
    </row>
    <row r="261" spans="1:9">
      <c r="A261" s="47">
        <v>260</v>
      </c>
      <c r="B261" s="47">
        <v>26</v>
      </c>
      <c r="C261" s="47">
        <v>26</v>
      </c>
      <c r="D261" s="47">
        <v>26</v>
      </c>
      <c r="E261" s="47">
        <v>52</v>
      </c>
      <c r="F261" s="47">
        <v>65</v>
      </c>
      <c r="G261" s="47">
        <v>65</v>
      </c>
      <c r="H261" s="49"/>
      <c r="I261" s="49"/>
    </row>
    <row r="262" spans="1:9">
      <c r="A262" s="45">
        <v>261</v>
      </c>
      <c r="B262" s="45">
        <v>26</v>
      </c>
      <c r="C262" s="45">
        <v>26</v>
      </c>
      <c r="D262" s="45">
        <v>27</v>
      </c>
      <c r="E262" s="45">
        <v>52</v>
      </c>
      <c r="F262" s="45">
        <v>65</v>
      </c>
      <c r="G262" s="45">
        <v>65</v>
      </c>
    </row>
    <row r="263" spans="1:9">
      <c r="A263" s="45">
        <v>262</v>
      </c>
      <c r="B263" s="45">
        <v>26</v>
      </c>
      <c r="C263" s="45">
        <v>26</v>
      </c>
      <c r="D263" s="45">
        <v>27</v>
      </c>
      <c r="E263" s="45">
        <v>52</v>
      </c>
      <c r="F263" s="45">
        <v>66</v>
      </c>
      <c r="G263" s="45">
        <v>65</v>
      </c>
    </row>
    <row r="264" spans="1:9">
      <c r="A264" s="45">
        <v>263</v>
      </c>
      <c r="B264" s="45">
        <v>26</v>
      </c>
      <c r="C264" s="45">
        <v>26</v>
      </c>
      <c r="D264" s="45">
        <v>27</v>
      </c>
      <c r="E264" s="45">
        <v>53</v>
      </c>
      <c r="F264" s="45">
        <v>66</v>
      </c>
      <c r="G264" s="45">
        <v>65</v>
      </c>
    </row>
    <row r="265" spans="1:9">
      <c r="A265" s="45">
        <v>264</v>
      </c>
      <c r="B265" s="45">
        <v>26</v>
      </c>
      <c r="C265" s="45">
        <v>27</v>
      </c>
      <c r="D265" s="45">
        <v>27</v>
      </c>
      <c r="E265" s="45">
        <v>53</v>
      </c>
      <c r="F265" s="45">
        <v>66</v>
      </c>
      <c r="G265" s="45">
        <v>65</v>
      </c>
    </row>
    <row r="266" spans="1:9">
      <c r="A266" s="45">
        <v>265</v>
      </c>
      <c r="B266" s="45">
        <v>27</v>
      </c>
      <c r="C266" s="45">
        <v>27</v>
      </c>
      <c r="D266" s="45">
        <v>27</v>
      </c>
      <c r="E266" s="45">
        <v>53</v>
      </c>
      <c r="F266" s="45">
        <v>66</v>
      </c>
      <c r="G266" s="45">
        <v>65</v>
      </c>
      <c r="I266" s="48"/>
    </row>
    <row r="267" spans="1:9">
      <c r="A267" s="45">
        <v>266</v>
      </c>
      <c r="B267" s="45">
        <v>27</v>
      </c>
      <c r="C267" s="45">
        <v>27</v>
      </c>
      <c r="D267" s="45">
        <v>27</v>
      </c>
      <c r="E267" s="45">
        <v>53</v>
      </c>
      <c r="F267" s="45">
        <v>66</v>
      </c>
      <c r="G267" s="45">
        <v>66</v>
      </c>
    </row>
    <row r="268" spans="1:9">
      <c r="A268" s="45">
        <v>267</v>
      </c>
      <c r="B268" s="45">
        <v>27</v>
      </c>
      <c r="C268" s="45">
        <v>27</v>
      </c>
      <c r="D268" s="45">
        <v>27</v>
      </c>
      <c r="E268" s="45">
        <v>53</v>
      </c>
      <c r="F268" s="45">
        <v>67</v>
      </c>
      <c r="G268" s="45">
        <v>66</v>
      </c>
    </row>
    <row r="269" spans="1:9">
      <c r="A269" s="45">
        <v>268</v>
      </c>
      <c r="B269" s="45">
        <v>27</v>
      </c>
      <c r="C269" s="45">
        <v>27</v>
      </c>
      <c r="D269" s="45">
        <v>27</v>
      </c>
      <c r="E269" s="45">
        <v>54</v>
      </c>
      <c r="F269" s="45">
        <v>67</v>
      </c>
      <c r="G269" s="45">
        <v>66</v>
      </c>
    </row>
    <row r="270" spans="1:9">
      <c r="A270" s="46">
        <v>269</v>
      </c>
      <c r="B270" s="46">
        <v>27</v>
      </c>
      <c r="C270" s="46">
        <v>27</v>
      </c>
      <c r="D270" s="46">
        <v>27</v>
      </c>
      <c r="E270" s="46">
        <v>54</v>
      </c>
      <c r="F270" s="46">
        <v>67</v>
      </c>
      <c r="G270" s="46">
        <v>67</v>
      </c>
      <c r="H270" s="48"/>
      <c r="I270" s="48"/>
    </row>
    <row r="271" spans="1:9">
      <c r="A271" s="47">
        <v>270</v>
      </c>
      <c r="B271" s="47">
        <v>27</v>
      </c>
      <c r="C271" s="47">
        <v>27</v>
      </c>
      <c r="D271" s="47">
        <v>27</v>
      </c>
      <c r="E271" s="47">
        <v>54</v>
      </c>
      <c r="F271" s="47">
        <v>68</v>
      </c>
      <c r="G271" s="47">
        <v>67</v>
      </c>
      <c r="H271" s="49"/>
      <c r="I271" s="49"/>
    </row>
    <row r="272" spans="1:9">
      <c r="A272" s="45">
        <v>271</v>
      </c>
      <c r="B272" s="45">
        <v>27</v>
      </c>
      <c r="C272" s="45">
        <v>27</v>
      </c>
      <c r="D272" s="45">
        <v>28</v>
      </c>
      <c r="E272" s="45">
        <v>54</v>
      </c>
      <c r="F272" s="45">
        <v>68</v>
      </c>
      <c r="G272" s="45">
        <v>67</v>
      </c>
    </row>
    <row r="273" spans="1:7">
      <c r="A273" s="45">
        <v>272</v>
      </c>
      <c r="B273" s="45">
        <v>27</v>
      </c>
      <c r="C273" s="45">
        <v>27</v>
      </c>
      <c r="D273" s="45">
        <v>28</v>
      </c>
      <c r="E273" s="45">
        <v>54</v>
      </c>
      <c r="F273" s="45">
        <v>68</v>
      </c>
      <c r="G273" s="45">
        <v>68</v>
      </c>
    </row>
    <row r="274" spans="1:7">
      <c r="A274" s="45">
        <v>273</v>
      </c>
      <c r="B274" s="45">
        <v>27</v>
      </c>
      <c r="C274" s="45">
        <v>27</v>
      </c>
      <c r="D274" s="45">
        <v>28</v>
      </c>
      <c r="E274" s="45">
        <v>55</v>
      </c>
      <c r="F274" s="45">
        <v>68</v>
      </c>
      <c r="G274" s="45">
        <v>68</v>
      </c>
    </row>
    <row r="275" spans="1:7">
      <c r="A275" s="45">
        <v>274</v>
      </c>
      <c r="B275" s="45">
        <v>27</v>
      </c>
      <c r="C275" s="45">
        <v>28</v>
      </c>
      <c r="D275" s="45">
        <v>28</v>
      </c>
      <c r="E275" s="45">
        <v>55</v>
      </c>
      <c r="F275" s="45">
        <v>68</v>
      </c>
      <c r="G275" s="45">
        <v>68</v>
      </c>
    </row>
    <row r="276" spans="1:7">
      <c r="A276" s="45">
        <v>275</v>
      </c>
      <c r="B276" s="45">
        <v>28</v>
      </c>
      <c r="C276" s="45">
        <v>28</v>
      </c>
      <c r="D276" s="45">
        <v>28</v>
      </c>
      <c r="E276" s="45">
        <v>55</v>
      </c>
      <c r="F276" s="45">
        <v>68</v>
      </c>
      <c r="G276" s="45">
        <v>68</v>
      </c>
    </row>
    <row r="277" spans="1:7">
      <c r="A277" s="45">
        <v>276</v>
      </c>
      <c r="B277" s="45">
        <v>28</v>
      </c>
      <c r="C277" s="45">
        <v>28</v>
      </c>
      <c r="D277" s="45">
        <v>28</v>
      </c>
      <c r="E277" s="45">
        <v>55</v>
      </c>
      <c r="F277" s="45">
        <v>69</v>
      </c>
      <c r="G277" s="45">
        <v>68</v>
      </c>
    </row>
    <row r="278" spans="1:7">
      <c r="A278" s="45">
        <v>277</v>
      </c>
      <c r="B278" s="45">
        <v>28</v>
      </c>
      <c r="C278" s="45">
        <v>28</v>
      </c>
      <c r="D278" s="45">
        <v>28</v>
      </c>
      <c r="E278" s="45">
        <v>55</v>
      </c>
      <c r="F278" s="45">
        <v>69</v>
      </c>
      <c r="G278" s="45">
        <v>69</v>
      </c>
    </row>
    <row r="279" spans="1:7">
      <c r="A279" s="45">
        <v>278</v>
      </c>
      <c r="B279" s="45">
        <v>28</v>
      </c>
      <c r="C279" s="45">
        <v>28</v>
      </c>
      <c r="D279" s="45">
        <v>28</v>
      </c>
      <c r="E279" s="45">
        <v>55</v>
      </c>
      <c r="F279" s="45">
        <v>70</v>
      </c>
      <c r="G279" s="45">
        <v>69</v>
      </c>
    </row>
    <row r="280" spans="1:7">
      <c r="A280" s="46">
        <v>279</v>
      </c>
      <c r="B280" s="46">
        <v>28</v>
      </c>
      <c r="C280" s="46">
        <v>28</v>
      </c>
      <c r="D280" s="46">
        <v>28</v>
      </c>
      <c r="E280" s="46">
        <v>56</v>
      </c>
      <c r="F280" s="46">
        <v>70</v>
      </c>
      <c r="G280" s="46">
        <v>69</v>
      </c>
    </row>
    <row r="281" spans="1:7">
      <c r="A281" s="47">
        <v>280</v>
      </c>
      <c r="B281" s="47">
        <v>28</v>
      </c>
      <c r="C281" s="47">
        <v>28</v>
      </c>
      <c r="D281" s="47">
        <v>28</v>
      </c>
      <c r="E281" s="47">
        <v>56</v>
      </c>
      <c r="F281" s="47">
        <v>70</v>
      </c>
      <c r="G281" s="47">
        <v>70</v>
      </c>
    </row>
    <row r="282" spans="1:7">
      <c r="A282" s="45">
        <v>281</v>
      </c>
      <c r="B282" s="45">
        <v>28</v>
      </c>
      <c r="C282" s="45">
        <v>28</v>
      </c>
      <c r="D282" s="45">
        <v>28</v>
      </c>
      <c r="E282" s="45">
        <v>57</v>
      </c>
      <c r="F282" s="45">
        <v>70</v>
      </c>
      <c r="G282" s="45">
        <v>70</v>
      </c>
    </row>
    <row r="283" spans="1:7">
      <c r="A283" s="45">
        <v>282</v>
      </c>
      <c r="B283" s="45">
        <v>28</v>
      </c>
      <c r="C283" s="45">
        <v>28</v>
      </c>
      <c r="D283" s="45">
        <v>28</v>
      </c>
      <c r="E283" s="45">
        <v>56</v>
      </c>
      <c r="F283" s="45">
        <v>71</v>
      </c>
      <c r="G283" s="45">
        <v>71</v>
      </c>
    </row>
    <row r="284" spans="1:7">
      <c r="A284" s="45">
        <v>283</v>
      </c>
      <c r="B284" s="45">
        <v>28</v>
      </c>
      <c r="C284" s="45">
        <v>28</v>
      </c>
      <c r="D284" s="45">
        <v>29</v>
      </c>
      <c r="E284" s="45">
        <v>56</v>
      </c>
      <c r="F284" s="45">
        <v>71</v>
      </c>
      <c r="G284" s="45">
        <v>71</v>
      </c>
    </row>
    <row r="285" spans="1:7">
      <c r="A285" s="45">
        <v>284</v>
      </c>
      <c r="B285" s="45">
        <v>28</v>
      </c>
      <c r="C285" s="45">
        <v>29</v>
      </c>
      <c r="D285" s="45">
        <v>29</v>
      </c>
      <c r="E285" s="45">
        <v>56</v>
      </c>
      <c r="F285" s="45">
        <v>71</v>
      </c>
      <c r="G285" s="45">
        <v>71</v>
      </c>
    </row>
    <row r="286" spans="1:7">
      <c r="A286" s="45">
        <v>285</v>
      </c>
      <c r="B286" s="45">
        <v>29</v>
      </c>
      <c r="C286" s="45">
        <v>29</v>
      </c>
      <c r="D286" s="45">
        <v>29</v>
      </c>
      <c r="E286" s="45">
        <v>57</v>
      </c>
      <c r="F286" s="45">
        <v>71</v>
      </c>
      <c r="G286" s="45">
        <v>70</v>
      </c>
    </row>
    <row r="287" spans="1:7">
      <c r="A287" s="45">
        <v>286</v>
      </c>
      <c r="B287" s="45">
        <v>29</v>
      </c>
      <c r="C287" s="45">
        <v>29</v>
      </c>
      <c r="D287" s="45">
        <v>29</v>
      </c>
      <c r="E287" s="45">
        <v>57</v>
      </c>
      <c r="F287" s="45">
        <v>71</v>
      </c>
      <c r="G287" s="45">
        <v>71</v>
      </c>
    </row>
    <row r="288" spans="1:7">
      <c r="A288" s="45">
        <v>287</v>
      </c>
      <c r="B288" s="45">
        <v>29</v>
      </c>
      <c r="C288" s="45">
        <v>29</v>
      </c>
      <c r="D288" s="45">
        <v>29</v>
      </c>
      <c r="E288" s="45">
        <v>57</v>
      </c>
      <c r="F288" s="45">
        <v>72</v>
      </c>
      <c r="G288" s="45">
        <v>71</v>
      </c>
    </row>
    <row r="289" spans="1:11">
      <c r="A289" s="45">
        <v>288</v>
      </c>
      <c r="B289" s="45">
        <v>29</v>
      </c>
      <c r="C289" s="45">
        <v>29</v>
      </c>
      <c r="D289" s="45">
        <v>29</v>
      </c>
      <c r="E289" s="45">
        <v>58</v>
      </c>
      <c r="F289" s="45">
        <v>72</v>
      </c>
      <c r="G289" s="45">
        <v>71</v>
      </c>
    </row>
    <row r="290" spans="1:11">
      <c r="A290" s="46">
        <v>289</v>
      </c>
      <c r="B290" s="46">
        <v>29</v>
      </c>
      <c r="C290" s="46">
        <v>29</v>
      </c>
      <c r="D290" s="46">
        <v>29</v>
      </c>
      <c r="E290" s="46">
        <v>58</v>
      </c>
      <c r="F290" s="46">
        <v>72</v>
      </c>
      <c r="G290" s="46">
        <v>72</v>
      </c>
      <c r="H290" s="48"/>
      <c r="I290" s="48"/>
      <c r="J290" s="48"/>
      <c r="K290" s="48"/>
    </row>
    <row r="291" spans="1:11">
      <c r="A291" s="47">
        <v>290</v>
      </c>
      <c r="B291" s="47">
        <v>29</v>
      </c>
      <c r="C291" s="47">
        <v>29</v>
      </c>
      <c r="D291" s="47">
        <v>29</v>
      </c>
      <c r="E291" s="47">
        <v>58</v>
      </c>
      <c r="F291" s="47">
        <v>73</v>
      </c>
      <c r="G291" s="47">
        <v>72</v>
      </c>
      <c r="H291" s="49"/>
      <c r="I291" s="49"/>
      <c r="J291" s="49"/>
      <c r="K291" s="49"/>
    </row>
    <row r="292" spans="1:11">
      <c r="A292" s="45">
        <v>291</v>
      </c>
      <c r="B292" s="45">
        <v>29</v>
      </c>
      <c r="C292" s="45">
        <v>29</v>
      </c>
      <c r="D292" s="45">
        <v>29</v>
      </c>
      <c r="E292" s="45">
        <v>59</v>
      </c>
      <c r="F292" s="45">
        <v>73</v>
      </c>
      <c r="G292" s="45">
        <v>72</v>
      </c>
    </row>
    <row r="293" spans="1:11">
      <c r="A293" s="45">
        <v>292</v>
      </c>
      <c r="B293" s="45">
        <v>29</v>
      </c>
      <c r="C293" s="45">
        <v>29</v>
      </c>
      <c r="D293" s="45">
        <v>29</v>
      </c>
      <c r="E293" s="45">
        <v>59</v>
      </c>
      <c r="F293" s="45">
        <v>73</v>
      </c>
      <c r="G293" s="45">
        <v>73</v>
      </c>
    </row>
    <row r="294" spans="1:11">
      <c r="A294" s="45">
        <v>293</v>
      </c>
      <c r="B294" s="45">
        <v>29</v>
      </c>
      <c r="C294" s="45">
        <v>29</v>
      </c>
      <c r="D294" s="45">
        <v>30</v>
      </c>
      <c r="E294" s="45">
        <v>59</v>
      </c>
      <c r="F294" s="45">
        <v>73</v>
      </c>
      <c r="G294" s="45">
        <v>73</v>
      </c>
    </row>
    <row r="295" spans="1:11">
      <c r="A295" s="45">
        <v>294</v>
      </c>
      <c r="B295" s="45">
        <v>29</v>
      </c>
      <c r="C295" s="45">
        <v>30</v>
      </c>
      <c r="D295" s="45">
        <v>30</v>
      </c>
      <c r="E295" s="45">
        <v>59</v>
      </c>
      <c r="F295" s="45">
        <v>73</v>
      </c>
      <c r="G295" s="45">
        <v>73</v>
      </c>
    </row>
    <row r="296" spans="1:11">
      <c r="A296" s="45">
        <v>295</v>
      </c>
      <c r="B296" s="45">
        <v>30</v>
      </c>
      <c r="C296" s="45">
        <v>30</v>
      </c>
      <c r="D296" s="45">
        <v>30</v>
      </c>
      <c r="E296" s="45">
        <v>59</v>
      </c>
      <c r="F296" s="45">
        <v>73</v>
      </c>
      <c r="G296" s="45">
        <v>73</v>
      </c>
    </row>
    <row r="297" spans="1:11">
      <c r="A297" s="45">
        <v>296</v>
      </c>
      <c r="B297" s="45">
        <v>30</v>
      </c>
      <c r="C297" s="45">
        <v>30</v>
      </c>
      <c r="D297" s="45">
        <v>30</v>
      </c>
      <c r="E297" s="45">
        <v>59</v>
      </c>
      <c r="F297" s="45">
        <v>74</v>
      </c>
      <c r="G297" s="45">
        <v>73</v>
      </c>
    </row>
    <row r="298" spans="1:11">
      <c r="A298" s="45">
        <v>297</v>
      </c>
      <c r="B298" s="45">
        <v>30</v>
      </c>
      <c r="C298" s="45">
        <v>30</v>
      </c>
      <c r="D298" s="45">
        <v>30</v>
      </c>
      <c r="E298" s="45">
        <v>59</v>
      </c>
      <c r="F298" s="45">
        <v>74</v>
      </c>
      <c r="G298" s="45">
        <v>74</v>
      </c>
    </row>
    <row r="299" spans="1:11">
      <c r="A299" s="45">
        <v>298</v>
      </c>
      <c r="B299" s="45">
        <v>30</v>
      </c>
      <c r="C299" s="45">
        <v>30</v>
      </c>
      <c r="D299" s="45">
        <v>30</v>
      </c>
      <c r="E299" s="45">
        <v>60</v>
      </c>
      <c r="F299" s="45">
        <v>74</v>
      </c>
      <c r="G299" s="45">
        <v>74</v>
      </c>
    </row>
    <row r="300" spans="1:11">
      <c r="A300" s="46">
        <v>299</v>
      </c>
      <c r="B300" s="46">
        <v>30</v>
      </c>
      <c r="C300" s="46">
        <v>30</v>
      </c>
      <c r="D300" s="46">
        <v>30</v>
      </c>
      <c r="E300" s="46">
        <v>60</v>
      </c>
      <c r="F300" s="46">
        <v>75</v>
      </c>
      <c r="G300" s="46">
        <v>74</v>
      </c>
      <c r="H300" s="48"/>
      <c r="I300" s="48"/>
      <c r="J300" s="48"/>
      <c r="K300" s="48"/>
    </row>
    <row r="301" spans="1:11">
      <c r="A301" s="47">
        <v>300</v>
      </c>
      <c r="B301" s="47">
        <v>30</v>
      </c>
      <c r="C301" s="47">
        <v>30</v>
      </c>
      <c r="D301" s="47">
        <v>30</v>
      </c>
      <c r="E301" s="47">
        <v>60</v>
      </c>
      <c r="F301" s="47">
        <v>75</v>
      </c>
      <c r="G301" s="47">
        <v>75</v>
      </c>
      <c r="H301" s="49"/>
      <c r="I301" s="49"/>
      <c r="J301" s="49"/>
      <c r="K301" s="49"/>
    </row>
    <row r="302" spans="1:11">
      <c r="A302" s="45">
        <v>301</v>
      </c>
      <c r="B302" s="45">
        <v>30</v>
      </c>
      <c r="C302" s="45">
        <v>30</v>
      </c>
      <c r="D302" s="45">
        <v>30</v>
      </c>
      <c r="E302" s="45">
        <v>61</v>
      </c>
      <c r="F302" s="45">
        <v>75</v>
      </c>
      <c r="G302" s="45">
        <v>75</v>
      </c>
    </row>
    <row r="303" spans="1:11">
      <c r="A303" s="45">
        <v>302</v>
      </c>
      <c r="B303" s="45">
        <v>30</v>
      </c>
      <c r="C303" s="45">
        <v>30</v>
      </c>
      <c r="D303" s="45">
        <v>30</v>
      </c>
      <c r="E303" s="45">
        <v>61</v>
      </c>
      <c r="F303" s="45">
        <v>76</v>
      </c>
      <c r="G303" s="45">
        <v>75</v>
      </c>
    </row>
    <row r="304" spans="1:11">
      <c r="A304" s="45">
        <v>303</v>
      </c>
      <c r="B304" s="45">
        <v>30</v>
      </c>
      <c r="C304" s="45">
        <v>30</v>
      </c>
      <c r="D304" s="45">
        <v>31</v>
      </c>
      <c r="E304" s="45">
        <v>61</v>
      </c>
      <c r="F304" s="45">
        <v>76</v>
      </c>
      <c r="G304" s="45">
        <v>75</v>
      </c>
      <c r="K304" s="48"/>
    </row>
    <row r="305" spans="1:7">
      <c r="A305" s="45">
        <v>304</v>
      </c>
      <c r="B305" s="45">
        <v>30</v>
      </c>
      <c r="C305" s="45">
        <v>31</v>
      </c>
      <c r="D305" s="45">
        <v>31</v>
      </c>
      <c r="E305" s="45">
        <v>61</v>
      </c>
      <c r="F305" s="45">
        <v>76</v>
      </c>
      <c r="G305" s="45">
        <v>75</v>
      </c>
    </row>
    <row r="306" spans="1:7">
      <c r="A306" s="45">
        <v>305</v>
      </c>
      <c r="B306" s="45">
        <v>31</v>
      </c>
      <c r="C306" s="45">
        <v>31</v>
      </c>
      <c r="D306" s="45">
        <v>31</v>
      </c>
      <c r="E306" s="45">
        <v>61</v>
      </c>
      <c r="F306" s="45">
        <v>76</v>
      </c>
      <c r="G306" s="45">
        <v>75</v>
      </c>
    </row>
    <row r="307" spans="1:7">
      <c r="A307" s="45">
        <v>306</v>
      </c>
      <c r="B307" s="45">
        <v>31</v>
      </c>
      <c r="C307" s="45">
        <v>31</v>
      </c>
      <c r="D307" s="45">
        <v>31</v>
      </c>
      <c r="E307" s="45">
        <v>61</v>
      </c>
      <c r="F307" s="45">
        <v>76</v>
      </c>
      <c r="G307" s="45">
        <v>76</v>
      </c>
    </row>
    <row r="308" spans="1:7">
      <c r="A308" s="45">
        <v>307</v>
      </c>
      <c r="B308" s="45">
        <v>31</v>
      </c>
      <c r="C308" s="45">
        <v>31</v>
      </c>
      <c r="D308" s="45">
        <v>31</v>
      </c>
      <c r="E308" s="45">
        <v>61</v>
      </c>
      <c r="F308" s="45">
        <v>77</v>
      </c>
      <c r="G308" s="45">
        <v>76</v>
      </c>
    </row>
    <row r="309" spans="1:7">
      <c r="A309" s="45">
        <v>308</v>
      </c>
      <c r="B309" s="45">
        <v>31</v>
      </c>
      <c r="C309" s="45">
        <v>31</v>
      </c>
      <c r="D309" s="45">
        <v>31</v>
      </c>
      <c r="E309" s="45">
        <v>62</v>
      </c>
      <c r="F309" s="45">
        <v>77</v>
      </c>
      <c r="G309" s="45">
        <v>76</v>
      </c>
    </row>
    <row r="310" spans="1:7">
      <c r="A310" s="46">
        <v>309</v>
      </c>
      <c r="B310" s="46">
        <v>31</v>
      </c>
      <c r="C310" s="46">
        <v>31</v>
      </c>
      <c r="D310" s="46">
        <v>31</v>
      </c>
      <c r="E310" s="46">
        <v>62</v>
      </c>
      <c r="F310" s="46">
        <v>77</v>
      </c>
      <c r="G310" s="46">
        <v>77</v>
      </c>
    </row>
    <row r="311" spans="1:7">
      <c r="A311" s="47">
        <v>310</v>
      </c>
      <c r="B311" s="47">
        <v>31</v>
      </c>
      <c r="C311" s="47">
        <v>31</v>
      </c>
      <c r="D311" s="47">
        <v>31</v>
      </c>
      <c r="E311" s="47">
        <v>62</v>
      </c>
      <c r="F311" s="47">
        <v>78</v>
      </c>
      <c r="G311" s="47">
        <v>77</v>
      </c>
    </row>
    <row r="312" spans="1:7">
      <c r="A312" s="45">
        <v>311</v>
      </c>
      <c r="B312" s="45">
        <v>31</v>
      </c>
      <c r="C312" s="45">
        <v>31</v>
      </c>
      <c r="D312" s="45">
        <v>31</v>
      </c>
      <c r="E312" s="45">
        <v>62</v>
      </c>
      <c r="F312" s="45">
        <v>78</v>
      </c>
      <c r="G312" s="45">
        <v>78</v>
      </c>
    </row>
    <row r="313" spans="1:7">
      <c r="A313" s="45">
        <v>312</v>
      </c>
      <c r="B313" s="45">
        <v>31</v>
      </c>
      <c r="C313" s="45">
        <v>31</v>
      </c>
      <c r="D313" s="45">
        <v>32</v>
      </c>
      <c r="E313" s="45">
        <v>62</v>
      </c>
      <c r="F313" s="45">
        <v>78</v>
      </c>
      <c r="G313" s="45">
        <v>78</v>
      </c>
    </row>
    <row r="314" spans="1:7">
      <c r="A314" s="45">
        <v>313</v>
      </c>
      <c r="B314" s="45">
        <v>31</v>
      </c>
      <c r="C314" s="45">
        <v>31</v>
      </c>
      <c r="D314" s="45">
        <v>32</v>
      </c>
      <c r="E314" s="45">
        <v>63</v>
      </c>
      <c r="F314" s="45">
        <v>78</v>
      </c>
      <c r="G314" s="45">
        <v>78</v>
      </c>
    </row>
    <row r="315" spans="1:7">
      <c r="A315" s="45">
        <v>314</v>
      </c>
      <c r="B315" s="45">
        <v>31</v>
      </c>
      <c r="C315" s="45">
        <v>32</v>
      </c>
      <c r="D315" s="45">
        <v>32</v>
      </c>
      <c r="E315" s="45">
        <v>63</v>
      </c>
      <c r="F315" s="45">
        <v>78</v>
      </c>
      <c r="G315" s="45">
        <v>78</v>
      </c>
    </row>
    <row r="316" spans="1:7">
      <c r="A316" s="45">
        <v>315</v>
      </c>
      <c r="B316" s="45">
        <v>32</v>
      </c>
      <c r="C316" s="45">
        <v>32</v>
      </c>
      <c r="D316" s="45">
        <v>32</v>
      </c>
      <c r="E316" s="45">
        <v>63</v>
      </c>
      <c r="F316" s="45">
        <v>79</v>
      </c>
      <c r="G316" s="45">
        <v>77</v>
      </c>
    </row>
    <row r="317" spans="1:7">
      <c r="A317" s="45">
        <v>316</v>
      </c>
      <c r="B317" s="45">
        <v>32</v>
      </c>
      <c r="C317" s="45">
        <v>32</v>
      </c>
      <c r="D317" s="45">
        <v>32</v>
      </c>
      <c r="E317" s="45">
        <v>63</v>
      </c>
      <c r="F317" s="45">
        <v>79</v>
      </c>
      <c r="G317" s="45">
        <v>78</v>
      </c>
    </row>
    <row r="318" spans="1:7">
      <c r="A318" s="45">
        <v>317</v>
      </c>
      <c r="B318" s="45">
        <v>32</v>
      </c>
      <c r="C318" s="45">
        <v>32</v>
      </c>
      <c r="D318" s="45">
        <v>32</v>
      </c>
      <c r="E318" s="45">
        <v>63</v>
      </c>
      <c r="F318" s="45">
        <v>79</v>
      </c>
      <c r="G318" s="45">
        <v>79</v>
      </c>
    </row>
    <row r="319" spans="1:7">
      <c r="A319" s="45">
        <v>318</v>
      </c>
      <c r="B319" s="45">
        <v>32</v>
      </c>
      <c r="C319" s="45">
        <v>32</v>
      </c>
      <c r="D319" s="45">
        <v>32</v>
      </c>
      <c r="E319" s="45">
        <v>64</v>
      </c>
      <c r="F319" s="45">
        <v>79</v>
      </c>
      <c r="G319" s="45">
        <v>79</v>
      </c>
    </row>
    <row r="320" spans="1:7">
      <c r="A320" s="46">
        <v>319</v>
      </c>
      <c r="B320" s="46">
        <v>32</v>
      </c>
      <c r="C320" s="46">
        <v>32</v>
      </c>
      <c r="D320" s="46">
        <v>32</v>
      </c>
      <c r="E320" s="46">
        <v>64</v>
      </c>
      <c r="F320" s="46">
        <v>80</v>
      </c>
      <c r="G320" s="46">
        <v>79</v>
      </c>
    </row>
    <row r="321" spans="1:7">
      <c r="A321" s="47">
        <v>320</v>
      </c>
      <c r="B321" s="47">
        <v>32</v>
      </c>
      <c r="C321" s="47">
        <v>32</v>
      </c>
      <c r="D321" s="47">
        <v>32</v>
      </c>
      <c r="E321" s="47">
        <v>64</v>
      </c>
      <c r="F321" s="47">
        <v>80</v>
      </c>
      <c r="G321" s="47">
        <v>80</v>
      </c>
    </row>
    <row r="322" spans="1:7">
      <c r="A322" s="45">
        <v>321</v>
      </c>
      <c r="B322" s="45">
        <v>32</v>
      </c>
      <c r="C322" s="45">
        <v>32</v>
      </c>
      <c r="D322" s="45">
        <v>32</v>
      </c>
      <c r="E322" s="45">
        <v>65</v>
      </c>
      <c r="F322" s="45">
        <v>80</v>
      </c>
      <c r="G322" s="45">
        <v>80</v>
      </c>
    </row>
    <row r="323" spans="1:7">
      <c r="A323" s="45">
        <v>322</v>
      </c>
      <c r="B323" s="45">
        <v>32</v>
      </c>
      <c r="C323" s="45">
        <v>32</v>
      </c>
      <c r="D323" s="45">
        <v>33</v>
      </c>
      <c r="E323" s="45">
        <v>65</v>
      </c>
      <c r="F323" s="45">
        <v>80</v>
      </c>
      <c r="G323" s="45">
        <v>80</v>
      </c>
    </row>
    <row r="324" spans="1:7">
      <c r="A324" s="45">
        <v>323</v>
      </c>
      <c r="B324" s="45">
        <v>32</v>
      </c>
      <c r="C324" s="45">
        <v>32</v>
      </c>
      <c r="D324" s="45">
        <v>33</v>
      </c>
      <c r="E324" s="45">
        <v>65</v>
      </c>
      <c r="F324" s="45">
        <v>81</v>
      </c>
      <c r="G324" s="45">
        <v>80</v>
      </c>
    </row>
    <row r="325" spans="1:7">
      <c r="A325" s="45">
        <v>324</v>
      </c>
      <c r="B325" s="45">
        <v>32</v>
      </c>
      <c r="C325" s="45">
        <v>33</v>
      </c>
      <c r="D325" s="45">
        <v>33</v>
      </c>
      <c r="E325" s="45">
        <v>65</v>
      </c>
      <c r="F325" s="45">
        <v>81</v>
      </c>
      <c r="G325" s="45">
        <v>80</v>
      </c>
    </row>
    <row r="326" spans="1:7">
      <c r="A326" s="45">
        <v>325</v>
      </c>
      <c r="B326" s="45">
        <v>33</v>
      </c>
      <c r="C326" s="45">
        <v>33</v>
      </c>
      <c r="D326" s="45">
        <v>33</v>
      </c>
      <c r="E326" s="45">
        <v>65</v>
      </c>
      <c r="F326" s="45">
        <v>81</v>
      </c>
      <c r="G326" s="45">
        <v>80</v>
      </c>
    </row>
    <row r="327" spans="1:7">
      <c r="A327" s="45">
        <v>326</v>
      </c>
      <c r="B327" s="45">
        <v>33</v>
      </c>
      <c r="C327" s="45">
        <v>33</v>
      </c>
      <c r="D327" s="45">
        <v>33</v>
      </c>
      <c r="E327" s="45">
        <v>65</v>
      </c>
      <c r="F327" s="45">
        <v>81</v>
      </c>
      <c r="G327" s="45">
        <v>81</v>
      </c>
    </row>
    <row r="328" spans="1:7">
      <c r="A328" s="45">
        <v>327</v>
      </c>
      <c r="B328" s="45">
        <v>33</v>
      </c>
      <c r="C328" s="45">
        <v>33</v>
      </c>
      <c r="D328" s="45">
        <v>33</v>
      </c>
      <c r="E328" s="45">
        <v>65</v>
      </c>
      <c r="F328" s="45">
        <v>82</v>
      </c>
      <c r="G328" s="45">
        <v>81</v>
      </c>
    </row>
    <row r="329" spans="1:7">
      <c r="A329" s="45">
        <v>328</v>
      </c>
      <c r="B329" s="45">
        <v>33</v>
      </c>
      <c r="C329" s="45">
        <v>33</v>
      </c>
      <c r="D329" s="45">
        <v>33</v>
      </c>
      <c r="E329" s="45">
        <v>66</v>
      </c>
      <c r="F329" s="45">
        <v>82</v>
      </c>
      <c r="G329" s="45">
        <v>81</v>
      </c>
    </row>
    <row r="330" spans="1:7">
      <c r="A330" s="46">
        <v>329</v>
      </c>
      <c r="B330" s="46">
        <v>33</v>
      </c>
      <c r="C330" s="46">
        <v>33</v>
      </c>
      <c r="D330" s="46">
        <v>33</v>
      </c>
      <c r="E330" s="46">
        <v>66</v>
      </c>
      <c r="F330" s="46">
        <v>82</v>
      </c>
      <c r="G330" s="46">
        <v>82</v>
      </c>
    </row>
    <row r="331" spans="1:7">
      <c r="A331" s="47">
        <v>330</v>
      </c>
      <c r="B331" s="47">
        <v>33</v>
      </c>
      <c r="C331" s="47">
        <v>33</v>
      </c>
      <c r="D331" s="47">
        <v>33</v>
      </c>
      <c r="E331" s="47">
        <v>66</v>
      </c>
      <c r="F331" s="47">
        <v>83</v>
      </c>
      <c r="G331" s="47">
        <v>82</v>
      </c>
    </row>
    <row r="332" spans="1:7">
      <c r="A332" s="45">
        <v>331</v>
      </c>
      <c r="B332" s="45">
        <v>33</v>
      </c>
      <c r="C332" s="45">
        <v>33</v>
      </c>
      <c r="D332" s="45">
        <v>33</v>
      </c>
      <c r="E332" s="45">
        <v>66</v>
      </c>
      <c r="F332" s="45">
        <v>83</v>
      </c>
      <c r="G332" s="45">
        <v>83</v>
      </c>
    </row>
    <row r="333" spans="1:7">
      <c r="A333" s="45">
        <v>332</v>
      </c>
      <c r="B333" s="45">
        <v>33</v>
      </c>
      <c r="C333" s="45">
        <v>33</v>
      </c>
      <c r="D333" s="45">
        <v>33</v>
      </c>
      <c r="E333" s="45">
        <v>66</v>
      </c>
      <c r="F333" s="45">
        <v>84</v>
      </c>
      <c r="G333" s="45">
        <v>83</v>
      </c>
    </row>
    <row r="334" spans="1:7">
      <c r="A334" s="45">
        <v>333</v>
      </c>
      <c r="B334" s="45">
        <v>33</v>
      </c>
      <c r="C334" s="45">
        <v>33</v>
      </c>
      <c r="D334" s="45">
        <v>34</v>
      </c>
      <c r="E334" s="45">
        <v>66</v>
      </c>
      <c r="F334" s="45">
        <v>84</v>
      </c>
      <c r="G334" s="45">
        <v>83</v>
      </c>
    </row>
    <row r="335" spans="1:7">
      <c r="A335" s="45">
        <v>334</v>
      </c>
      <c r="B335" s="45">
        <v>33</v>
      </c>
      <c r="C335" s="45">
        <v>34</v>
      </c>
      <c r="D335" s="45">
        <v>34</v>
      </c>
      <c r="E335" s="45">
        <v>66</v>
      </c>
      <c r="F335" s="45">
        <v>84</v>
      </c>
      <c r="G335" s="45">
        <v>83</v>
      </c>
    </row>
    <row r="336" spans="1:7">
      <c r="A336" s="45">
        <v>335</v>
      </c>
      <c r="B336" s="45">
        <v>34</v>
      </c>
      <c r="C336" s="45">
        <v>34</v>
      </c>
      <c r="D336" s="45">
        <v>34</v>
      </c>
      <c r="E336" s="45">
        <v>67</v>
      </c>
      <c r="F336" s="45">
        <v>84</v>
      </c>
      <c r="G336" s="45">
        <v>82</v>
      </c>
    </row>
    <row r="337" spans="1:7">
      <c r="A337" s="45">
        <v>336</v>
      </c>
      <c r="B337" s="45">
        <v>34</v>
      </c>
      <c r="C337" s="45">
        <v>34</v>
      </c>
      <c r="D337" s="45">
        <v>34</v>
      </c>
      <c r="E337" s="45">
        <v>67</v>
      </c>
      <c r="F337" s="45">
        <v>84</v>
      </c>
      <c r="G337" s="45">
        <v>83</v>
      </c>
    </row>
    <row r="338" spans="1:7">
      <c r="A338" s="45">
        <v>337</v>
      </c>
      <c r="B338" s="45">
        <v>34</v>
      </c>
      <c r="C338" s="45">
        <v>34</v>
      </c>
      <c r="D338" s="45">
        <v>34</v>
      </c>
      <c r="E338" s="45">
        <v>67</v>
      </c>
      <c r="F338" s="45">
        <v>84</v>
      </c>
      <c r="G338" s="45">
        <v>84</v>
      </c>
    </row>
    <row r="339" spans="1:7">
      <c r="A339" s="46">
        <v>338</v>
      </c>
      <c r="B339" s="46">
        <v>34</v>
      </c>
      <c r="C339" s="46">
        <v>34</v>
      </c>
      <c r="D339" s="46">
        <v>34</v>
      </c>
      <c r="E339" s="46">
        <v>68</v>
      </c>
      <c r="F339" s="46">
        <v>84</v>
      </c>
      <c r="G339" s="46">
        <v>84</v>
      </c>
    </row>
    <row r="340" spans="1:7">
      <c r="A340" s="46">
        <v>339</v>
      </c>
      <c r="B340" s="46">
        <v>34</v>
      </c>
      <c r="C340" s="46">
        <v>34</v>
      </c>
      <c r="D340" s="46">
        <v>34</v>
      </c>
      <c r="E340" s="46">
        <v>68</v>
      </c>
      <c r="F340" s="46">
        <v>85</v>
      </c>
      <c r="G340" s="46">
        <v>84</v>
      </c>
    </row>
    <row r="341" spans="1:7">
      <c r="A341" s="47">
        <v>340</v>
      </c>
      <c r="B341" s="47">
        <v>34</v>
      </c>
      <c r="C341" s="47">
        <v>34</v>
      </c>
      <c r="D341" s="47">
        <v>34</v>
      </c>
      <c r="E341" s="47">
        <v>68</v>
      </c>
      <c r="F341" s="47">
        <v>85</v>
      </c>
      <c r="G341" s="47">
        <v>85</v>
      </c>
    </row>
    <row r="342" spans="1:7">
      <c r="A342" s="45">
        <v>341</v>
      </c>
      <c r="B342" s="45">
        <v>34</v>
      </c>
      <c r="C342" s="45">
        <v>34</v>
      </c>
      <c r="D342" s="45">
        <v>34</v>
      </c>
      <c r="E342" s="45">
        <v>69</v>
      </c>
      <c r="F342" s="45">
        <v>85</v>
      </c>
      <c r="G342" s="45">
        <v>85</v>
      </c>
    </row>
    <row r="343" spans="1:7">
      <c r="A343" s="45">
        <v>342</v>
      </c>
      <c r="B343" s="45">
        <v>34</v>
      </c>
      <c r="C343" s="45">
        <v>34</v>
      </c>
      <c r="D343" s="45">
        <v>34</v>
      </c>
      <c r="E343" s="45">
        <v>68</v>
      </c>
      <c r="F343" s="45">
        <v>86</v>
      </c>
      <c r="G343" s="45">
        <v>86</v>
      </c>
    </row>
    <row r="344" spans="1:7">
      <c r="A344" s="45">
        <v>343</v>
      </c>
      <c r="B344" s="45">
        <v>34</v>
      </c>
      <c r="C344" s="45">
        <v>34</v>
      </c>
      <c r="D344" s="45">
        <v>35</v>
      </c>
      <c r="E344" s="45">
        <v>68</v>
      </c>
      <c r="F344" s="45">
        <v>86</v>
      </c>
      <c r="G344" s="45">
        <v>86</v>
      </c>
    </row>
    <row r="345" spans="1:7">
      <c r="A345" s="45">
        <v>344</v>
      </c>
      <c r="B345" s="45">
        <v>34</v>
      </c>
      <c r="C345" s="45">
        <v>35</v>
      </c>
      <c r="D345" s="45">
        <v>35</v>
      </c>
      <c r="E345" s="45">
        <v>68</v>
      </c>
      <c r="F345" s="45">
        <v>86</v>
      </c>
      <c r="G345" s="45">
        <v>86</v>
      </c>
    </row>
    <row r="346" spans="1:7">
      <c r="A346" s="45">
        <v>345</v>
      </c>
      <c r="B346" s="45">
        <v>35</v>
      </c>
      <c r="C346" s="45">
        <v>35</v>
      </c>
      <c r="D346" s="45">
        <v>35</v>
      </c>
      <c r="E346" s="45">
        <v>69</v>
      </c>
      <c r="F346" s="45">
        <v>86</v>
      </c>
      <c r="G346" s="45">
        <v>85</v>
      </c>
    </row>
    <row r="347" spans="1:7">
      <c r="A347" s="45">
        <v>346</v>
      </c>
      <c r="B347" s="45">
        <v>35</v>
      </c>
      <c r="C347" s="45">
        <v>35</v>
      </c>
      <c r="D347" s="45">
        <v>35</v>
      </c>
      <c r="E347" s="45">
        <v>69</v>
      </c>
      <c r="F347" s="45">
        <v>86</v>
      </c>
      <c r="G347" s="45">
        <v>86</v>
      </c>
    </row>
    <row r="348" spans="1:7">
      <c r="A348" s="45">
        <v>347</v>
      </c>
      <c r="B348" s="45">
        <v>35</v>
      </c>
      <c r="C348" s="45">
        <v>35</v>
      </c>
      <c r="D348" s="45">
        <v>35</v>
      </c>
      <c r="E348" s="45">
        <v>69</v>
      </c>
      <c r="F348" s="45">
        <v>87</v>
      </c>
      <c r="G348" s="45">
        <v>86</v>
      </c>
    </row>
    <row r="349" spans="1:7">
      <c r="A349" s="45">
        <v>348</v>
      </c>
      <c r="B349" s="45">
        <v>35</v>
      </c>
      <c r="C349" s="45">
        <v>35</v>
      </c>
      <c r="D349" s="45">
        <v>35</v>
      </c>
      <c r="E349" s="45">
        <v>70</v>
      </c>
      <c r="F349" s="45">
        <v>87</v>
      </c>
      <c r="G349" s="45">
        <v>86</v>
      </c>
    </row>
    <row r="350" spans="1:7">
      <c r="A350" s="46">
        <v>349</v>
      </c>
      <c r="B350" s="46">
        <v>35</v>
      </c>
      <c r="C350" s="46">
        <v>35</v>
      </c>
      <c r="D350" s="46">
        <v>35</v>
      </c>
      <c r="E350" s="46">
        <v>70</v>
      </c>
      <c r="F350" s="46">
        <v>87</v>
      </c>
      <c r="G350" s="46">
        <v>87</v>
      </c>
    </row>
    <row r="351" spans="1:7">
      <c r="A351" s="47">
        <v>350</v>
      </c>
      <c r="B351" s="47">
        <v>35</v>
      </c>
      <c r="C351" s="47">
        <v>35</v>
      </c>
      <c r="D351" s="47">
        <v>35</v>
      </c>
      <c r="E351" s="47">
        <v>70</v>
      </c>
      <c r="F351" s="47">
        <v>88</v>
      </c>
      <c r="G351" s="47">
        <v>87</v>
      </c>
    </row>
    <row r="352" spans="1:7">
      <c r="A352" s="45">
        <v>351</v>
      </c>
      <c r="B352" s="45">
        <v>35</v>
      </c>
      <c r="C352" s="45">
        <v>35</v>
      </c>
      <c r="D352" s="45">
        <v>35</v>
      </c>
      <c r="E352" s="45">
        <v>71</v>
      </c>
      <c r="F352" s="45">
        <v>88</v>
      </c>
      <c r="G352" s="45">
        <v>87</v>
      </c>
    </row>
    <row r="353" spans="1:16">
      <c r="A353" s="45">
        <v>352</v>
      </c>
      <c r="B353" s="45">
        <v>35</v>
      </c>
      <c r="C353" s="45">
        <v>35</v>
      </c>
      <c r="D353" s="45">
        <v>35</v>
      </c>
      <c r="E353" s="45">
        <v>71</v>
      </c>
      <c r="F353" s="45">
        <v>88</v>
      </c>
      <c r="G353" s="45">
        <v>88</v>
      </c>
    </row>
    <row r="354" spans="1:16">
      <c r="A354" s="45">
        <v>353</v>
      </c>
      <c r="B354" s="45">
        <v>35</v>
      </c>
      <c r="C354" s="45">
        <v>35</v>
      </c>
      <c r="D354" s="45">
        <v>36</v>
      </c>
      <c r="E354" s="45">
        <v>71</v>
      </c>
      <c r="F354" s="45">
        <v>88</v>
      </c>
      <c r="G354" s="45">
        <v>88</v>
      </c>
    </row>
    <row r="355" spans="1:16">
      <c r="A355" s="45">
        <v>354</v>
      </c>
      <c r="B355" s="45">
        <v>35</v>
      </c>
      <c r="C355" s="45">
        <v>36</v>
      </c>
      <c r="D355" s="45">
        <v>36</v>
      </c>
      <c r="E355" s="45">
        <v>71</v>
      </c>
      <c r="F355" s="45">
        <v>88</v>
      </c>
      <c r="G355" s="45">
        <v>88</v>
      </c>
    </row>
    <row r="356" spans="1:16">
      <c r="A356" s="45">
        <v>355</v>
      </c>
      <c r="B356" s="45">
        <v>36</v>
      </c>
      <c r="C356" s="45">
        <v>36</v>
      </c>
      <c r="D356" s="45">
        <v>36</v>
      </c>
      <c r="E356" s="45">
        <v>71</v>
      </c>
      <c r="F356" s="45">
        <v>89</v>
      </c>
      <c r="G356" s="45">
        <v>87</v>
      </c>
      <c r="N356" s="48"/>
    </row>
    <row r="357" spans="1:16">
      <c r="A357" s="45">
        <v>356</v>
      </c>
      <c r="B357" s="45">
        <v>36</v>
      </c>
      <c r="C357" s="45">
        <v>36</v>
      </c>
      <c r="D357" s="45">
        <v>36</v>
      </c>
      <c r="E357" s="45">
        <v>71</v>
      </c>
      <c r="F357" s="45">
        <v>89</v>
      </c>
      <c r="G357" s="45">
        <v>88</v>
      </c>
      <c r="P357" s="48"/>
    </row>
    <row r="358" spans="1:16">
      <c r="A358" s="45">
        <v>357</v>
      </c>
      <c r="B358" s="45">
        <v>36</v>
      </c>
      <c r="C358" s="45">
        <v>36</v>
      </c>
      <c r="D358" s="45">
        <v>36</v>
      </c>
      <c r="E358" s="45">
        <v>71</v>
      </c>
      <c r="F358" s="45">
        <v>90</v>
      </c>
      <c r="G358" s="45">
        <v>88</v>
      </c>
    </row>
    <row r="359" spans="1:16">
      <c r="A359" s="45">
        <v>358</v>
      </c>
      <c r="B359" s="45">
        <v>36</v>
      </c>
      <c r="C359" s="45">
        <v>36</v>
      </c>
      <c r="D359" s="45">
        <v>36</v>
      </c>
      <c r="E359" s="45">
        <v>71</v>
      </c>
      <c r="F359" s="45">
        <v>90</v>
      </c>
      <c r="G359" s="45">
        <v>89</v>
      </c>
    </row>
    <row r="360" spans="1:16">
      <c r="A360" s="46">
        <v>359</v>
      </c>
      <c r="B360" s="46">
        <v>36</v>
      </c>
      <c r="C360" s="46">
        <v>36</v>
      </c>
      <c r="D360" s="46">
        <v>36</v>
      </c>
      <c r="E360" s="46">
        <v>72</v>
      </c>
      <c r="F360" s="46">
        <v>90</v>
      </c>
      <c r="G360" s="46">
        <v>89</v>
      </c>
      <c r="H360" s="48"/>
      <c r="I360" s="48"/>
      <c r="J360" s="48"/>
      <c r="K360" s="48"/>
      <c r="L360" s="48"/>
      <c r="M360" s="48"/>
      <c r="N360" s="48"/>
      <c r="O360" s="48"/>
      <c r="P360" s="48"/>
    </row>
    <row r="361" spans="1:16">
      <c r="A361" s="47">
        <v>360</v>
      </c>
      <c r="B361" s="47">
        <v>36</v>
      </c>
      <c r="C361" s="47">
        <v>36</v>
      </c>
      <c r="D361" s="47">
        <v>36</v>
      </c>
      <c r="E361" s="47">
        <v>72</v>
      </c>
      <c r="F361" s="47">
        <v>90</v>
      </c>
      <c r="G361" s="47">
        <v>90</v>
      </c>
      <c r="H361" s="49"/>
      <c r="I361" s="49"/>
      <c r="J361" s="49"/>
      <c r="K361" s="49"/>
      <c r="L361" s="49"/>
      <c r="M361" s="49"/>
      <c r="N361" s="49"/>
      <c r="O361" s="49"/>
      <c r="P361" s="49"/>
    </row>
    <row r="362" spans="1:16">
      <c r="A362" s="45">
        <v>361</v>
      </c>
      <c r="B362" s="45">
        <v>36</v>
      </c>
      <c r="C362" s="45">
        <v>36</v>
      </c>
      <c r="D362" s="45">
        <v>36</v>
      </c>
      <c r="E362" s="45">
        <v>73</v>
      </c>
      <c r="F362" s="45">
        <v>90</v>
      </c>
      <c r="G362" s="45">
        <v>90</v>
      </c>
    </row>
    <row r="363" spans="1:16">
      <c r="A363" s="45">
        <v>362</v>
      </c>
      <c r="B363" s="45">
        <v>36</v>
      </c>
      <c r="C363" s="45">
        <v>36</v>
      </c>
      <c r="D363" s="45">
        <v>37</v>
      </c>
      <c r="E363" s="45">
        <v>73</v>
      </c>
      <c r="F363" s="45">
        <v>90</v>
      </c>
      <c r="G363" s="45">
        <v>90</v>
      </c>
    </row>
    <row r="364" spans="1:16">
      <c r="A364" s="45">
        <v>363</v>
      </c>
      <c r="B364" s="45">
        <v>36</v>
      </c>
      <c r="C364" s="45">
        <v>36</v>
      </c>
      <c r="D364" s="45">
        <v>37</v>
      </c>
      <c r="E364" s="45">
        <v>73</v>
      </c>
      <c r="F364" s="45">
        <v>91</v>
      </c>
      <c r="G364" s="45">
        <v>90</v>
      </c>
    </row>
    <row r="365" spans="1:16">
      <c r="A365" s="45">
        <v>364</v>
      </c>
      <c r="B365" s="45">
        <v>36</v>
      </c>
      <c r="C365" s="45">
        <v>37</v>
      </c>
      <c r="D365" s="45">
        <v>37</v>
      </c>
      <c r="E365" s="45">
        <v>73</v>
      </c>
      <c r="F365" s="45">
        <v>91</v>
      </c>
      <c r="G365" s="45">
        <v>90</v>
      </c>
    </row>
    <row r="366" spans="1:16">
      <c r="A366" s="45">
        <v>365</v>
      </c>
      <c r="B366" s="45">
        <v>37</v>
      </c>
      <c r="C366" s="45">
        <v>37</v>
      </c>
      <c r="D366" s="45">
        <v>37</v>
      </c>
      <c r="E366" s="45">
        <v>73</v>
      </c>
      <c r="F366" s="45">
        <v>91</v>
      </c>
      <c r="G366" s="45">
        <v>90</v>
      </c>
    </row>
    <row r="367" spans="1:16">
      <c r="A367" s="45">
        <v>366</v>
      </c>
      <c r="B367" s="45">
        <v>37</v>
      </c>
      <c r="C367" s="45">
        <v>37</v>
      </c>
      <c r="D367" s="45">
        <v>37</v>
      </c>
      <c r="E367" s="45">
        <v>73</v>
      </c>
      <c r="F367" s="45">
        <v>91</v>
      </c>
      <c r="G367" s="45">
        <v>91</v>
      </c>
    </row>
    <row r="368" spans="1:16">
      <c r="A368" s="45">
        <v>367</v>
      </c>
      <c r="B368" s="45">
        <v>37</v>
      </c>
      <c r="C368" s="45">
        <v>37</v>
      </c>
      <c r="D368" s="45">
        <v>37</v>
      </c>
      <c r="E368" s="45">
        <v>73</v>
      </c>
      <c r="F368" s="45">
        <v>92</v>
      </c>
      <c r="G368" s="45">
        <v>91</v>
      </c>
    </row>
    <row r="369" spans="1:14">
      <c r="A369" s="45">
        <v>368</v>
      </c>
      <c r="B369" s="45">
        <v>37</v>
      </c>
      <c r="C369" s="45">
        <v>37</v>
      </c>
      <c r="D369" s="45">
        <v>37</v>
      </c>
      <c r="E369" s="45">
        <v>74</v>
      </c>
      <c r="F369" s="45">
        <v>92</v>
      </c>
      <c r="G369" s="45">
        <v>91</v>
      </c>
    </row>
    <row r="370" spans="1:14">
      <c r="A370" s="46">
        <v>369</v>
      </c>
      <c r="B370" s="46">
        <v>37</v>
      </c>
      <c r="C370" s="46">
        <v>37</v>
      </c>
      <c r="D370" s="46">
        <v>37</v>
      </c>
      <c r="E370" s="46">
        <v>75</v>
      </c>
      <c r="F370" s="46">
        <v>92</v>
      </c>
      <c r="G370" s="46">
        <v>91</v>
      </c>
      <c r="H370" s="48"/>
      <c r="I370" s="48"/>
      <c r="J370" s="48"/>
      <c r="K370" s="48"/>
      <c r="L370" s="48"/>
      <c r="M370" s="48"/>
      <c r="N370" s="48"/>
    </row>
    <row r="371" spans="1:14">
      <c r="A371" s="47">
        <v>370</v>
      </c>
      <c r="B371" s="47">
        <v>37</v>
      </c>
      <c r="C371" s="47">
        <v>37</v>
      </c>
      <c r="D371" s="47">
        <v>37</v>
      </c>
      <c r="E371" s="47">
        <v>74</v>
      </c>
      <c r="F371" s="47">
        <v>93</v>
      </c>
      <c r="G371" s="47">
        <v>92</v>
      </c>
      <c r="H371" s="49"/>
      <c r="I371" s="49"/>
      <c r="J371" s="49"/>
      <c r="K371" s="49"/>
      <c r="L371" s="49"/>
      <c r="M371" s="49"/>
      <c r="N371" s="49"/>
    </row>
    <row r="372" spans="1:14">
      <c r="A372" s="45">
        <v>371</v>
      </c>
      <c r="B372" s="45">
        <v>37</v>
      </c>
      <c r="C372" s="45">
        <v>37</v>
      </c>
      <c r="D372" s="45">
        <v>37</v>
      </c>
      <c r="E372" s="45">
        <v>74</v>
      </c>
      <c r="F372" s="45">
        <v>93</v>
      </c>
      <c r="G372" s="45">
        <v>93</v>
      </c>
    </row>
    <row r="373" spans="1:14">
      <c r="A373" s="45">
        <v>372</v>
      </c>
      <c r="B373" s="45">
        <v>37</v>
      </c>
      <c r="C373" s="45">
        <v>37</v>
      </c>
      <c r="D373" s="45">
        <v>37</v>
      </c>
      <c r="E373" s="45">
        <v>74</v>
      </c>
      <c r="F373" s="45">
        <v>94</v>
      </c>
      <c r="G373" s="45">
        <v>93</v>
      </c>
    </row>
    <row r="374" spans="1:14">
      <c r="A374" s="45">
        <v>373</v>
      </c>
      <c r="B374" s="45">
        <v>37</v>
      </c>
      <c r="C374" s="45">
        <v>37</v>
      </c>
      <c r="D374" s="45">
        <v>38</v>
      </c>
      <c r="E374" s="45">
        <v>75</v>
      </c>
      <c r="F374" s="45">
        <v>93</v>
      </c>
      <c r="G374" s="45">
        <v>93</v>
      </c>
    </row>
    <row r="375" spans="1:14">
      <c r="A375" s="45">
        <v>374</v>
      </c>
      <c r="B375" s="45">
        <v>37</v>
      </c>
      <c r="C375" s="45">
        <v>38</v>
      </c>
      <c r="D375" s="45">
        <v>38</v>
      </c>
      <c r="E375" s="45">
        <v>75</v>
      </c>
      <c r="F375" s="45">
        <v>93</v>
      </c>
      <c r="G375" s="45">
        <v>93</v>
      </c>
    </row>
    <row r="376" spans="1:14">
      <c r="A376" s="45">
        <v>375</v>
      </c>
      <c r="B376" s="45">
        <v>38</v>
      </c>
      <c r="C376" s="45">
        <v>38</v>
      </c>
      <c r="D376" s="45">
        <v>38</v>
      </c>
      <c r="E376" s="45">
        <v>75</v>
      </c>
      <c r="F376" s="45">
        <v>93</v>
      </c>
      <c r="G376" s="45">
        <v>93</v>
      </c>
      <c r="M376" s="48"/>
    </row>
    <row r="377" spans="1:14">
      <c r="A377" s="45">
        <v>376</v>
      </c>
      <c r="B377" s="45">
        <v>38</v>
      </c>
      <c r="C377" s="45">
        <v>38</v>
      </c>
      <c r="D377" s="45">
        <v>38</v>
      </c>
      <c r="E377" s="45">
        <v>75</v>
      </c>
      <c r="F377" s="45">
        <v>94</v>
      </c>
      <c r="G377" s="45">
        <v>93</v>
      </c>
      <c r="M377" s="48"/>
    </row>
    <row r="378" spans="1:14">
      <c r="A378" s="45">
        <v>377</v>
      </c>
      <c r="B378" s="45">
        <v>38</v>
      </c>
      <c r="C378" s="45">
        <v>38</v>
      </c>
      <c r="D378" s="45">
        <v>38</v>
      </c>
      <c r="E378" s="45">
        <v>75</v>
      </c>
      <c r="F378" s="45">
        <v>94</v>
      </c>
      <c r="G378" s="45">
        <v>94</v>
      </c>
    </row>
    <row r="379" spans="1:14">
      <c r="A379" s="45">
        <v>378</v>
      </c>
      <c r="B379" s="45">
        <v>38</v>
      </c>
      <c r="C379" s="45">
        <v>38</v>
      </c>
      <c r="D379" s="45">
        <v>38</v>
      </c>
      <c r="E379" s="45">
        <v>76</v>
      </c>
      <c r="F379" s="45">
        <v>94</v>
      </c>
      <c r="G379" s="45">
        <v>94</v>
      </c>
    </row>
    <row r="380" spans="1:14">
      <c r="A380" s="46">
        <v>379</v>
      </c>
      <c r="B380" s="46">
        <v>38</v>
      </c>
      <c r="C380" s="46">
        <v>38</v>
      </c>
      <c r="D380" s="46">
        <v>38</v>
      </c>
      <c r="E380" s="46">
        <v>77</v>
      </c>
      <c r="F380" s="46">
        <v>94</v>
      </c>
      <c r="G380" s="46">
        <v>94</v>
      </c>
      <c r="H380" s="48"/>
      <c r="I380" s="48"/>
      <c r="J380" s="48"/>
      <c r="K380" s="48"/>
      <c r="L380" s="48"/>
      <c r="M380" s="48"/>
      <c r="N380" s="48"/>
    </row>
    <row r="381" spans="1:14">
      <c r="A381" s="47">
        <v>380</v>
      </c>
      <c r="B381" s="47">
        <v>38</v>
      </c>
      <c r="C381" s="47">
        <v>38</v>
      </c>
      <c r="D381" s="47">
        <v>38</v>
      </c>
      <c r="E381" s="47">
        <v>76</v>
      </c>
      <c r="F381" s="47">
        <v>95</v>
      </c>
      <c r="G381" s="47">
        <v>95</v>
      </c>
      <c r="H381" s="49"/>
      <c r="I381" s="49"/>
      <c r="J381" s="49"/>
      <c r="K381" s="49"/>
      <c r="L381" s="49"/>
      <c r="M381" s="49"/>
      <c r="N381" s="49"/>
    </row>
    <row r="382" spans="1:14">
      <c r="A382" s="45">
        <v>381</v>
      </c>
      <c r="B382" s="45">
        <v>38</v>
      </c>
      <c r="C382" s="45">
        <v>38</v>
      </c>
      <c r="D382" s="45">
        <v>38</v>
      </c>
      <c r="E382" s="45">
        <v>77</v>
      </c>
      <c r="F382" s="45">
        <v>95</v>
      </c>
      <c r="G382" s="45">
        <v>95</v>
      </c>
      <c r="N382" s="48"/>
    </row>
    <row r="383" spans="1:14">
      <c r="A383" s="45">
        <v>382</v>
      </c>
      <c r="B383" s="45">
        <v>38</v>
      </c>
      <c r="C383" s="45">
        <v>38</v>
      </c>
      <c r="D383" s="45">
        <v>38</v>
      </c>
      <c r="E383" s="45">
        <v>77</v>
      </c>
      <c r="F383" s="45">
        <v>96</v>
      </c>
      <c r="G383" s="45">
        <v>95</v>
      </c>
    </row>
    <row r="384" spans="1:14">
      <c r="A384" s="45">
        <v>383</v>
      </c>
      <c r="B384" s="45">
        <v>38</v>
      </c>
      <c r="C384" s="45">
        <v>38</v>
      </c>
      <c r="D384" s="45">
        <v>38</v>
      </c>
      <c r="E384" s="45">
        <v>77</v>
      </c>
      <c r="F384" s="45">
        <v>96</v>
      </c>
      <c r="G384" s="45">
        <v>96</v>
      </c>
      <c r="J384" s="48"/>
    </row>
    <row r="385" spans="1:7">
      <c r="A385" s="45">
        <v>384</v>
      </c>
      <c r="B385" s="45">
        <v>38</v>
      </c>
      <c r="C385" s="45">
        <v>39</v>
      </c>
      <c r="D385" s="45">
        <v>39</v>
      </c>
      <c r="E385" s="45">
        <v>77</v>
      </c>
      <c r="F385" s="45">
        <v>96</v>
      </c>
      <c r="G385" s="45">
        <v>95</v>
      </c>
    </row>
    <row r="386" spans="1:7">
      <c r="A386" s="45">
        <v>385</v>
      </c>
      <c r="B386" s="45">
        <v>39</v>
      </c>
      <c r="C386" s="45">
        <v>39</v>
      </c>
      <c r="D386" s="45">
        <v>39</v>
      </c>
      <c r="E386" s="45">
        <v>77</v>
      </c>
      <c r="F386" s="45">
        <v>96</v>
      </c>
      <c r="G386" s="45">
        <v>95</v>
      </c>
    </row>
    <row r="387" spans="1:7">
      <c r="A387" s="45">
        <v>386</v>
      </c>
      <c r="B387" s="45">
        <v>39</v>
      </c>
      <c r="C387" s="45">
        <v>39</v>
      </c>
      <c r="D387" s="45">
        <v>39</v>
      </c>
      <c r="E387" s="45">
        <v>77</v>
      </c>
      <c r="F387" s="45">
        <v>96</v>
      </c>
      <c r="G387" s="45">
        <v>96</v>
      </c>
    </row>
    <row r="388" spans="1:7">
      <c r="A388" s="45">
        <v>387</v>
      </c>
      <c r="B388" s="45">
        <v>39</v>
      </c>
      <c r="C388" s="45">
        <v>39</v>
      </c>
      <c r="D388" s="45">
        <v>39</v>
      </c>
      <c r="E388" s="45">
        <v>77</v>
      </c>
      <c r="F388" s="45">
        <v>97</v>
      </c>
      <c r="G388" s="45">
        <v>96</v>
      </c>
    </row>
    <row r="389" spans="1:7">
      <c r="A389" s="45">
        <v>388</v>
      </c>
      <c r="B389" s="45">
        <v>39</v>
      </c>
      <c r="C389" s="45">
        <v>39</v>
      </c>
      <c r="D389" s="45">
        <v>39</v>
      </c>
      <c r="E389" s="45">
        <v>77</v>
      </c>
      <c r="F389" s="45">
        <v>97</v>
      </c>
      <c r="G389" s="45">
        <v>97</v>
      </c>
    </row>
    <row r="390" spans="1:7">
      <c r="A390" s="46">
        <v>389</v>
      </c>
      <c r="B390" s="46">
        <v>39</v>
      </c>
      <c r="C390" s="46">
        <v>39</v>
      </c>
      <c r="D390" s="46">
        <v>39</v>
      </c>
      <c r="E390" s="46">
        <v>78</v>
      </c>
      <c r="F390" s="46">
        <v>97</v>
      </c>
      <c r="G390" s="46">
        <v>97</v>
      </c>
    </row>
    <row r="391" spans="1:7">
      <c r="A391" s="47">
        <v>390</v>
      </c>
      <c r="B391" s="47">
        <v>39</v>
      </c>
      <c r="C391" s="47">
        <v>39</v>
      </c>
      <c r="D391" s="47">
        <v>39</v>
      </c>
      <c r="E391" s="47">
        <v>78</v>
      </c>
      <c r="F391" s="47">
        <v>98</v>
      </c>
      <c r="G391" s="47">
        <v>97</v>
      </c>
    </row>
    <row r="392" spans="1:7">
      <c r="A392" s="45">
        <v>391</v>
      </c>
      <c r="B392" s="45">
        <v>39</v>
      </c>
      <c r="C392" s="45">
        <v>39</v>
      </c>
      <c r="D392" s="45">
        <v>39</v>
      </c>
      <c r="E392" s="45">
        <v>79</v>
      </c>
      <c r="F392" s="45">
        <v>98</v>
      </c>
      <c r="G392" s="45">
        <v>97</v>
      </c>
    </row>
    <row r="393" spans="1:7">
      <c r="A393" s="45">
        <v>392</v>
      </c>
      <c r="B393" s="45">
        <v>39</v>
      </c>
      <c r="C393" s="45">
        <v>39</v>
      </c>
      <c r="D393" s="45">
        <v>39</v>
      </c>
      <c r="E393" s="45">
        <v>79</v>
      </c>
      <c r="F393" s="45">
        <v>99</v>
      </c>
      <c r="G393" s="45">
        <v>97</v>
      </c>
    </row>
    <row r="394" spans="1:7">
      <c r="A394" s="45">
        <v>393</v>
      </c>
      <c r="B394" s="45">
        <v>39</v>
      </c>
      <c r="C394" s="45">
        <v>39</v>
      </c>
      <c r="D394" s="45">
        <v>40</v>
      </c>
      <c r="E394" s="45">
        <v>79</v>
      </c>
      <c r="F394" s="45">
        <v>99</v>
      </c>
      <c r="G394" s="45">
        <v>97</v>
      </c>
    </row>
    <row r="395" spans="1:7">
      <c r="A395" s="45">
        <v>394</v>
      </c>
      <c r="B395" s="45">
        <v>39</v>
      </c>
      <c r="C395" s="45">
        <v>40</v>
      </c>
      <c r="D395" s="45">
        <v>40</v>
      </c>
      <c r="E395" s="45">
        <v>79</v>
      </c>
      <c r="F395" s="45">
        <v>99</v>
      </c>
      <c r="G395" s="45">
        <v>97</v>
      </c>
    </row>
    <row r="396" spans="1:7">
      <c r="A396" s="45">
        <v>395</v>
      </c>
      <c r="B396" s="45">
        <v>40</v>
      </c>
      <c r="C396" s="45">
        <v>40</v>
      </c>
      <c r="D396" s="45">
        <v>40</v>
      </c>
      <c r="E396" s="45">
        <v>79</v>
      </c>
      <c r="F396" s="45">
        <v>99</v>
      </c>
      <c r="G396" s="45">
        <v>97</v>
      </c>
    </row>
    <row r="397" spans="1:7">
      <c r="A397" s="45">
        <v>396</v>
      </c>
      <c r="B397" s="45">
        <v>40</v>
      </c>
      <c r="C397" s="45">
        <v>40</v>
      </c>
      <c r="D397" s="45">
        <v>40</v>
      </c>
      <c r="E397" s="45">
        <v>79</v>
      </c>
      <c r="F397" s="45">
        <v>99</v>
      </c>
      <c r="G397" s="45">
        <v>98</v>
      </c>
    </row>
    <row r="398" spans="1:7">
      <c r="A398" s="45">
        <v>397</v>
      </c>
      <c r="B398" s="45">
        <v>40</v>
      </c>
      <c r="C398" s="45">
        <v>40</v>
      </c>
      <c r="D398" s="45">
        <v>40</v>
      </c>
      <c r="E398" s="45">
        <v>79</v>
      </c>
      <c r="F398" s="45">
        <v>99</v>
      </c>
      <c r="G398" s="45">
        <v>99</v>
      </c>
    </row>
    <row r="399" spans="1:7">
      <c r="A399" s="45">
        <v>398</v>
      </c>
      <c r="B399" s="45">
        <v>40</v>
      </c>
      <c r="C399" s="45">
        <v>40</v>
      </c>
      <c r="D399" s="45">
        <v>40</v>
      </c>
      <c r="E399" s="45">
        <v>79</v>
      </c>
      <c r="F399" s="45">
        <v>100</v>
      </c>
      <c r="G399" s="45">
        <v>99</v>
      </c>
    </row>
    <row r="400" spans="1:7">
      <c r="A400" s="46">
        <v>399</v>
      </c>
      <c r="B400" s="46">
        <v>40</v>
      </c>
      <c r="C400" s="46">
        <v>40</v>
      </c>
      <c r="D400" s="46">
        <v>40</v>
      </c>
      <c r="E400" s="46">
        <v>80</v>
      </c>
      <c r="F400" s="46">
        <v>100</v>
      </c>
      <c r="G400" s="46">
        <v>99</v>
      </c>
    </row>
    <row r="401" spans="1:7">
      <c r="A401" s="47">
        <v>400</v>
      </c>
      <c r="B401" s="47">
        <v>40</v>
      </c>
      <c r="C401" s="47">
        <v>40</v>
      </c>
      <c r="D401" s="47">
        <v>40</v>
      </c>
      <c r="E401" s="47">
        <v>80</v>
      </c>
      <c r="F401" s="47">
        <v>100</v>
      </c>
      <c r="G401" s="47">
        <v>100</v>
      </c>
    </row>
    <row r="402" spans="1:7">
      <c r="A402" s="45">
        <v>401</v>
      </c>
      <c r="B402" s="45">
        <v>40</v>
      </c>
      <c r="C402" s="45">
        <v>40</v>
      </c>
      <c r="D402" s="45">
        <v>40</v>
      </c>
      <c r="E402" s="45">
        <v>81</v>
      </c>
      <c r="F402" s="45">
        <v>100</v>
      </c>
      <c r="G402" s="45">
        <v>100</v>
      </c>
    </row>
    <row r="403" spans="1:7">
      <c r="A403" s="45">
        <v>402</v>
      </c>
      <c r="B403" s="45">
        <v>40</v>
      </c>
      <c r="C403" s="45">
        <v>40</v>
      </c>
      <c r="D403" s="45">
        <v>40</v>
      </c>
      <c r="E403" s="45">
        <v>81</v>
      </c>
      <c r="F403" s="45">
        <v>101</v>
      </c>
      <c r="G403" s="45">
        <v>100</v>
      </c>
    </row>
    <row r="404" spans="1:7">
      <c r="A404" s="45">
        <v>403</v>
      </c>
      <c r="B404" s="45">
        <v>40</v>
      </c>
      <c r="C404" s="45">
        <v>40</v>
      </c>
      <c r="D404" s="45">
        <v>41</v>
      </c>
      <c r="E404" s="45">
        <v>81</v>
      </c>
      <c r="F404" s="45">
        <v>101</v>
      </c>
      <c r="G404" s="45">
        <v>100</v>
      </c>
    </row>
    <row r="405" spans="1:7">
      <c r="A405" s="45">
        <v>404</v>
      </c>
      <c r="B405" s="45">
        <v>40</v>
      </c>
      <c r="C405" s="45">
        <v>41</v>
      </c>
      <c r="D405" s="45">
        <v>41</v>
      </c>
      <c r="E405" s="45">
        <v>81</v>
      </c>
      <c r="F405" s="45">
        <v>101</v>
      </c>
      <c r="G405" s="45">
        <v>100</v>
      </c>
    </row>
    <row r="406" spans="1:7">
      <c r="A406" s="45">
        <v>405</v>
      </c>
      <c r="B406" s="45">
        <v>41</v>
      </c>
      <c r="C406" s="45">
        <v>41</v>
      </c>
      <c r="D406" s="45">
        <v>41</v>
      </c>
      <c r="E406" s="45">
        <v>81</v>
      </c>
      <c r="F406" s="45">
        <v>101</v>
      </c>
      <c r="G406" s="45">
        <v>100</v>
      </c>
    </row>
    <row r="407" spans="1:7">
      <c r="A407" s="45">
        <v>406</v>
      </c>
      <c r="B407" s="45">
        <v>41</v>
      </c>
      <c r="C407" s="45">
        <v>41</v>
      </c>
      <c r="D407" s="45">
        <v>41</v>
      </c>
      <c r="E407" s="45">
        <v>81</v>
      </c>
      <c r="F407" s="45">
        <v>101</v>
      </c>
      <c r="G407" s="45">
        <v>101</v>
      </c>
    </row>
    <row r="408" spans="1:7">
      <c r="A408" s="45">
        <v>407</v>
      </c>
      <c r="B408" s="45">
        <v>41</v>
      </c>
      <c r="C408" s="45">
        <v>41</v>
      </c>
      <c r="D408" s="45">
        <v>41</v>
      </c>
      <c r="E408" s="45">
        <v>81</v>
      </c>
      <c r="F408" s="45">
        <v>102</v>
      </c>
      <c r="G408" s="45">
        <v>101</v>
      </c>
    </row>
    <row r="409" spans="1:7">
      <c r="A409" s="45">
        <v>408</v>
      </c>
      <c r="B409" s="45">
        <v>41</v>
      </c>
      <c r="C409" s="45">
        <v>41</v>
      </c>
      <c r="D409" s="45">
        <v>41</v>
      </c>
      <c r="E409" s="45">
        <v>81</v>
      </c>
      <c r="F409" s="45">
        <v>102</v>
      </c>
      <c r="G409" s="45">
        <v>102</v>
      </c>
    </row>
    <row r="410" spans="1:7">
      <c r="A410" s="46">
        <v>409</v>
      </c>
      <c r="B410" s="46">
        <v>41</v>
      </c>
      <c r="C410" s="46">
        <v>41</v>
      </c>
      <c r="D410" s="46">
        <v>41</v>
      </c>
      <c r="E410" s="46">
        <v>82</v>
      </c>
      <c r="F410" s="46">
        <v>102</v>
      </c>
      <c r="G410" s="46">
        <v>102</v>
      </c>
    </row>
    <row r="411" spans="1:7">
      <c r="A411" s="47">
        <v>410</v>
      </c>
      <c r="B411" s="47">
        <v>41</v>
      </c>
      <c r="C411" s="47">
        <v>41</v>
      </c>
      <c r="D411" s="47">
        <v>41</v>
      </c>
      <c r="E411" s="47">
        <v>82</v>
      </c>
      <c r="F411" s="47">
        <v>103</v>
      </c>
      <c r="G411" s="47">
        <v>102</v>
      </c>
    </row>
    <row r="412" spans="1:7">
      <c r="A412" s="45">
        <v>411</v>
      </c>
      <c r="B412" s="45">
        <v>41</v>
      </c>
      <c r="C412" s="45">
        <v>41</v>
      </c>
      <c r="D412" s="45">
        <v>41</v>
      </c>
      <c r="E412" s="45">
        <v>83</v>
      </c>
      <c r="F412" s="45">
        <v>103</v>
      </c>
      <c r="G412" s="45">
        <v>102</v>
      </c>
    </row>
    <row r="413" spans="1:7">
      <c r="A413" s="45">
        <v>412</v>
      </c>
      <c r="B413" s="45">
        <v>41</v>
      </c>
      <c r="C413" s="45">
        <v>41</v>
      </c>
      <c r="D413" s="45">
        <v>41</v>
      </c>
      <c r="E413" s="45">
        <v>83</v>
      </c>
      <c r="F413" s="45">
        <v>104</v>
      </c>
      <c r="G413" s="45">
        <v>102</v>
      </c>
    </row>
    <row r="414" spans="1:7">
      <c r="A414" s="45">
        <v>413</v>
      </c>
      <c r="B414" s="45">
        <v>41</v>
      </c>
      <c r="C414" s="45">
        <v>41</v>
      </c>
      <c r="D414" s="45">
        <v>42</v>
      </c>
      <c r="E414" s="45">
        <v>83</v>
      </c>
      <c r="F414" s="45">
        <v>103</v>
      </c>
      <c r="G414" s="45">
        <v>103</v>
      </c>
    </row>
    <row r="415" spans="1:7">
      <c r="A415" s="45">
        <v>414</v>
      </c>
      <c r="B415" s="45">
        <v>41</v>
      </c>
      <c r="C415" s="45">
        <v>42</v>
      </c>
      <c r="D415" s="45">
        <v>42</v>
      </c>
      <c r="E415" s="45">
        <v>83</v>
      </c>
      <c r="F415" s="45">
        <v>103</v>
      </c>
      <c r="G415" s="45">
        <v>103</v>
      </c>
    </row>
    <row r="416" spans="1:7">
      <c r="A416" s="45">
        <v>415</v>
      </c>
      <c r="B416" s="45">
        <v>42</v>
      </c>
      <c r="C416" s="45">
        <v>42</v>
      </c>
      <c r="D416" s="45">
        <v>42</v>
      </c>
      <c r="E416" s="45">
        <v>83</v>
      </c>
      <c r="F416" s="45">
        <v>103</v>
      </c>
      <c r="G416" s="45">
        <v>103</v>
      </c>
    </row>
    <row r="417" spans="1:7">
      <c r="A417" s="45">
        <v>416</v>
      </c>
      <c r="B417" s="45">
        <v>42</v>
      </c>
      <c r="C417" s="45">
        <v>42</v>
      </c>
      <c r="D417" s="45">
        <v>42</v>
      </c>
      <c r="E417" s="45">
        <v>83</v>
      </c>
      <c r="F417" s="45">
        <v>104</v>
      </c>
      <c r="G417" s="45">
        <v>103</v>
      </c>
    </row>
    <row r="418" spans="1:7">
      <c r="A418" s="45">
        <v>417</v>
      </c>
      <c r="B418" s="45">
        <v>42</v>
      </c>
      <c r="C418" s="45">
        <v>42</v>
      </c>
      <c r="D418" s="45">
        <v>42</v>
      </c>
      <c r="E418" s="45">
        <v>83</v>
      </c>
      <c r="F418" s="45">
        <v>104</v>
      </c>
      <c r="G418" s="45">
        <v>104</v>
      </c>
    </row>
    <row r="419" spans="1:7">
      <c r="A419" s="45">
        <v>418</v>
      </c>
      <c r="B419" s="45">
        <v>42</v>
      </c>
      <c r="C419" s="45">
        <v>42</v>
      </c>
      <c r="D419" s="45">
        <v>43</v>
      </c>
      <c r="E419" s="45">
        <v>83</v>
      </c>
      <c r="F419" s="45">
        <v>104</v>
      </c>
      <c r="G419" s="45">
        <v>104</v>
      </c>
    </row>
    <row r="420" spans="1:7">
      <c r="A420" s="50">
        <v>419</v>
      </c>
      <c r="B420" s="46">
        <v>42</v>
      </c>
      <c r="C420" s="46">
        <v>42</v>
      </c>
      <c r="D420" s="46">
        <v>44</v>
      </c>
      <c r="E420" s="46">
        <v>83</v>
      </c>
      <c r="F420" s="46">
        <v>104</v>
      </c>
      <c r="G420" s="46">
        <v>104</v>
      </c>
    </row>
    <row r="421" spans="1:7">
      <c r="A421" s="47">
        <v>420</v>
      </c>
      <c r="B421" s="47">
        <v>42</v>
      </c>
      <c r="C421" s="47">
        <v>42</v>
      </c>
      <c r="D421" s="47">
        <v>42</v>
      </c>
      <c r="E421" s="47">
        <v>84</v>
      </c>
      <c r="F421" s="47">
        <v>105</v>
      </c>
      <c r="G421" s="47">
        <v>105</v>
      </c>
    </row>
    <row r="422" spans="1:7">
      <c r="A422" s="45">
        <v>421</v>
      </c>
      <c r="B422" s="45">
        <v>42</v>
      </c>
      <c r="C422" s="45">
        <v>42</v>
      </c>
      <c r="D422" s="45">
        <v>42</v>
      </c>
      <c r="E422" s="45">
        <v>85</v>
      </c>
      <c r="F422" s="45">
        <v>105</v>
      </c>
      <c r="G422" s="45">
        <v>105</v>
      </c>
    </row>
    <row r="423" spans="1:7">
      <c r="A423" s="45">
        <v>422</v>
      </c>
      <c r="B423" s="45">
        <v>42</v>
      </c>
      <c r="C423" s="45">
        <v>42</v>
      </c>
      <c r="D423" s="45">
        <v>42</v>
      </c>
      <c r="E423" s="45">
        <v>85</v>
      </c>
      <c r="F423" s="45">
        <v>106</v>
      </c>
      <c r="G423" s="45">
        <v>105</v>
      </c>
    </row>
    <row r="424" spans="1:7">
      <c r="A424" s="45">
        <v>423</v>
      </c>
      <c r="B424" s="45">
        <v>42</v>
      </c>
      <c r="C424" s="45">
        <v>42</v>
      </c>
      <c r="D424" s="45">
        <v>43</v>
      </c>
      <c r="E424" s="45">
        <v>85</v>
      </c>
      <c r="F424" s="45">
        <v>106</v>
      </c>
      <c r="G424" s="45">
        <v>105</v>
      </c>
    </row>
    <row r="425" spans="1:7">
      <c r="A425" s="45">
        <v>424</v>
      </c>
      <c r="B425" s="45">
        <v>42</v>
      </c>
      <c r="C425" s="45">
        <v>43</v>
      </c>
      <c r="D425" s="45">
        <v>43</v>
      </c>
      <c r="E425" s="45">
        <v>85</v>
      </c>
      <c r="F425" s="45">
        <v>106</v>
      </c>
      <c r="G425" s="45">
        <v>105</v>
      </c>
    </row>
    <row r="426" spans="1:7">
      <c r="A426" s="45">
        <v>425</v>
      </c>
      <c r="B426" s="45">
        <v>43</v>
      </c>
      <c r="C426" s="45">
        <v>43</v>
      </c>
      <c r="D426" s="45">
        <v>43</v>
      </c>
      <c r="E426" s="45">
        <v>85</v>
      </c>
      <c r="F426" s="45">
        <v>106</v>
      </c>
      <c r="G426" s="45">
        <v>105</v>
      </c>
    </row>
    <row r="427" spans="1:7">
      <c r="A427" s="45">
        <v>426</v>
      </c>
      <c r="B427" s="45">
        <v>43</v>
      </c>
      <c r="C427" s="45">
        <v>43</v>
      </c>
      <c r="D427" s="45">
        <v>43</v>
      </c>
      <c r="E427" s="45">
        <v>85</v>
      </c>
      <c r="F427" s="45">
        <v>106</v>
      </c>
      <c r="G427" s="45">
        <v>106</v>
      </c>
    </row>
    <row r="428" spans="1:7">
      <c r="A428" s="45">
        <v>427</v>
      </c>
      <c r="B428" s="45">
        <v>43</v>
      </c>
      <c r="C428" s="45">
        <v>43</v>
      </c>
      <c r="D428" s="45">
        <v>43</v>
      </c>
      <c r="E428" s="45">
        <v>85</v>
      </c>
      <c r="F428" s="45">
        <v>107</v>
      </c>
      <c r="G428" s="45">
        <v>106</v>
      </c>
    </row>
    <row r="429" spans="1:7">
      <c r="A429" s="45">
        <v>428</v>
      </c>
      <c r="B429" s="45">
        <v>43</v>
      </c>
      <c r="C429" s="45">
        <v>43</v>
      </c>
      <c r="D429" s="45">
        <v>43</v>
      </c>
      <c r="E429" s="45">
        <v>85</v>
      </c>
      <c r="F429" s="45">
        <v>107</v>
      </c>
      <c r="G429" s="45">
        <v>107</v>
      </c>
    </row>
    <row r="430" spans="1:7">
      <c r="A430" s="46">
        <v>429</v>
      </c>
      <c r="B430" s="46">
        <v>43</v>
      </c>
      <c r="C430" s="46">
        <v>43</v>
      </c>
      <c r="D430" s="46">
        <v>43</v>
      </c>
      <c r="E430" s="46">
        <v>86</v>
      </c>
      <c r="F430" s="46">
        <v>107</v>
      </c>
      <c r="G430" s="46">
        <v>107</v>
      </c>
    </row>
    <row r="431" spans="1:7">
      <c r="A431" s="47">
        <v>430</v>
      </c>
      <c r="B431" s="47">
        <v>43</v>
      </c>
      <c r="C431" s="47">
        <v>43</v>
      </c>
      <c r="D431" s="47">
        <v>43</v>
      </c>
      <c r="E431" s="47">
        <v>86</v>
      </c>
      <c r="F431" s="47">
        <v>108</v>
      </c>
      <c r="G431" s="47">
        <v>107</v>
      </c>
    </row>
    <row r="432" spans="1:7">
      <c r="A432" s="45">
        <v>431</v>
      </c>
      <c r="B432" s="45">
        <v>43</v>
      </c>
      <c r="C432" s="45">
        <v>43</v>
      </c>
      <c r="D432" s="45">
        <v>43</v>
      </c>
      <c r="E432" s="45">
        <v>87</v>
      </c>
      <c r="F432" s="45">
        <v>108</v>
      </c>
      <c r="G432" s="45">
        <v>107</v>
      </c>
    </row>
    <row r="433" spans="1:9">
      <c r="A433" s="45">
        <v>432</v>
      </c>
      <c r="B433" s="45">
        <v>43</v>
      </c>
      <c r="C433" s="45">
        <v>43</v>
      </c>
      <c r="D433" s="45">
        <v>43</v>
      </c>
      <c r="E433" s="45">
        <v>87</v>
      </c>
      <c r="F433" s="45">
        <v>108</v>
      </c>
      <c r="G433" s="45">
        <v>108</v>
      </c>
      <c r="I433" s="48"/>
    </row>
    <row r="434" spans="1:9">
      <c r="A434" s="45">
        <v>433</v>
      </c>
      <c r="B434" s="45">
        <v>43</v>
      </c>
      <c r="C434" s="45">
        <v>43</v>
      </c>
      <c r="D434" s="45">
        <v>44</v>
      </c>
      <c r="E434" s="45">
        <v>87</v>
      </c>
      <c r="F434" s="45">
        <v>108</v>
      </c>
      <c r="G434" s="45">
        <v>108</v>
      </c>
    </row>
    <row r="435" spans="1:9">
      <c r="A435" s="45">
        <v>434</v>
      </c>
      <c r="B435" s="45">
        <v>43</v>
      </c>
      <c r="C435" s="45">
        <v>44</v>
      </c>
      <c r="D435" s="45">
        <v>44</v>
      </c>
      <c r="E435" s="45">
        <v>87</v>
      </c>
      <c r="F435" s="45">
        <v>108</v>
      </c>
      <c r="G435" s="45">
        <v>108</v>
      </c>
    </row>
    <row r="436" spans="1:9">
      <c r="A436" s="45">
        <v>435</v>
      </c>
      <c r="B436" s="45">
        <v>44</v>
      </c>
      <c r="C436" s="45">
        <v>44</v>
      </c>
      <c r="D436" s="45">
        <v>44</v>
      </c>
      <c r="E436" s="45">
        <v>87</v>
      </c>
      <c r="F436" s="45">
        <v>108</v>
      </c>
      <c r="G436" s="45">
        <v>108</v>
      </c>
    </row>
    <row r="437" spans="1:9">
      <c r="A437" s="45">
        <v>436</v>
      </c>
      <c r="B437" s="45">
        <v>44</v>
      </c>
      <c r="C437" s="45">
        <v>44</v>
      </c>
      <c r="D437" s="45">
        <v>44</v>
      </c>
      <c r="E437" s="45">
        <v>87</v>
      </c>
      <c r="F437" s="45">
        <v>109</v>
      </c>
      <c r="G437" s="45">
        <v>108</v>
      </c>
    </row>
    <row r="438" spans="1:9">
      <c r="A438" s="45">
        <v>437</v>
      </c>
      <c r="B438" s="45">
        <v>44</v>
      </c>
      <c r="C438" s="45">
        <v>44</v>
      </c>
      <c r="D438" s="45">
        <v>44</v>
      </c>
      <c r="E438" s="45">
        <v>87</v>
      </c>
      <c r="F438" s="45">
        <v>109</v>
      </c>
      <c r="G438" s="45">
        <v>109</v>
      </c>
    </row>
    <row r="439" spans="1:9">
      <c r="A439" s="45">
        <v>438</v>
      </c>
      <c r="B439" s="45">
        <v>44</v>
      </c>
      <c r="C439" s="45">
        <v>44</v>
      </c>
      <c r="D439" s="45">
        <v>44</v>
      </c>
      <c r="E439" s="45">
        <v>87</v>
      </c>
      <c r="F439" s="45">
        <v>110</v>
      </c>
      <c r="G439" s="45">
        <v>109</v>
      </c>
    </row>
    <row r="440" spans="1:9">
      <c r="A440" s="46">
        <v>439</v>
      </c>
      <c r="B440" s="46">
        <v>44</v>
      </c>
      <c r="C440" s="46">
        <v>44</v>
      </c>
      <c r="D440" s="46">
        <v>44</v>
      </c>
      <c r="E440" s="46">
        <v>88</v>
      </c>
      <c r="F440" s="46">
        <v>110</v>
      </c>
      <c r="G440" s="46">
        <v>109</v>
      </c>
      <c r="H440" s="48"/>
      <c r="I440" s="48"/>
    </row>
    <row r="441" spans="1:9">
      <c r="A441" s="47">
        <v>440</v>
      </c>
      <c r="B441" s="47">
        <v>44</v>
      </c>
      <c r="C441" s="47">
        <v>44</v>
      </c>
      <c r="D441" s="47">
        <v>44</v>
      </c>
      <c r="E441" s="47">
        <v>88</v>
      </c>
      <c r="F441" s="47">
        <v>110</v>
      </c>
      <c r="G441" s="47">
        <v>110</v>
      </c>
      <c r="H441" s="49"/>
      <c r="I441" s="49"/>
    </row>
    <row r="442" spans="1:9">
      <c r="A442" s="45">
        <v>441</v>
      </c>
      <c r="B442" s="45">
        <v>44</v>
      </c>
      <c r="C442" s="45">
        <v>44</v>
      </c>
      <c r="D442" s="45">
        <v>44</v>
      </c>
      <c r="E442" s="45">
        <v>89</v>
      </c>
      <c r="F442" s="45">
        <v>110</v>
      </c>
      <c r="G442" s="45">
        <v>110</v>
      </c>
    </row>
    <row r="443" spans="1:9">
      <c r="A443" s="45">
        <v>442</v>
      </c>
      <c r="B443" s="45">
        <v>44</v>
      </c>
      <c r="C443" s="45">
        <v>44</v>
      </c>
      <c r="D443" s="45">
        <v>44</v>
      </c>
      <c r="E443" s="45">
        <v>89</v>
      </c>
      <c r="F443" s="45">
        <v>111</v>
      </c>
      <c r="G443" s="45">
        <v>110</v>
      </c>
    </row>
    <row r="444" spans="1:9">
      <c r="A444" s="45">
        <v>443</v>
      </c>
      <c r="B444" s="45">
        <v>44</v>
      </c>
      <c r="C444" s="45">
        <v>44</v>
      </c>
      <c r="D444" s="45">
        <v>45</v>
      </c>
      <c r="E444" s="45">
        <v>89</v>
      </c>
      <c r="F444" s="45">
        <v>111</v>
      </c>
      <c r="G444" s="45">
        <v>110</v>
      </c>
    </row>
    <row r="445" spans="1:9">
      <c r="A445" s="45">
        <v>444</v>
      </c>
      <c r="B445" s="45">
        <v>44</v>
      </c>
      <c r="C445" s="45">
        <v>45</v>
      </c>
      <c r="D445" s="45">
        <v>45</v>
      </c>
      <c r="E445" s="45">
        <v>89</v>
      </c>
      <c r="F445" s="45">
        <v>111</v>
      </c>
      <c r="G445" s="45">
        <v>110</v>
      </c>
    </row>
    <row r="446" spans="1:9">
      <c r="A446" s="45">
        <v>445</v>
      </c>
      <c r="B446" s="45">
        <v>45</v>
      </c>
      <c r="C446" s="45">
        <v>45</v>
      </c>
      <c r="D446" s="45">
        <v>45</v>
      </c>
      <c r="E446" s="45">
        <v>89</v>
      </c>
      <c r="F446" s="45">
        <v>111</v>
      </c>
      <c r="G446" s="45">
        <v>110</v>
      </c>
    </row>
    <row r="447" spans="1:9">
      <c r="A447" s="45">
        <v>446</v>
      </c>
      <c r="B447" s="45">
        <v>45</v>
      </c>
      <c r="C447" s="45">
        <v>45</v>
      </c>
      <c r="D447" s="45">
        <v>45</v>
      </c>
      <c r="E447" s="45">
        <v>89</v>
      </c>
      <c r="F447" s="45">
        <v>111</v>
      </c>
      <c r="G447" s="45">
        <v>111</v>
      </c>
    </row>
    <row r="448" spans="1:9">
      <c r="A448" s="45">
        <v>447</v>
      </c>
      <c r="B448" s="45">
        <v>45</v>
      </c>
      <c r="C448" s="45">
        <v>45</v>
      </c>
      <c r="D448" s="45">
        <v>45</v>
      </c>
      <c r="E448" s="45">
        <v>89</v>
      </c>
      <c r="F448" s="45">
        <v>112</v>
      </c>
      <c r="G448" s="45">
        <v>111</v>
      </c>
    </row>
    <row r="449" spans="1:7">
      <c r="A449" s="45">
        <v>448</v>
      </c>
      <c r="B449" s="45">
        <v>45</v>
      </c>
      <c r="C449" s="45">
        <v>45</v>
      </c>
      <c r="D449" s="45">
        <v>45</v>
      </c>
      <c r="E449" s="45">
        <v>90</v>
      </c>
      <c r="F449" s="45">
        <v>112</v>
      </c>
      <c r="G449" s="45">
        <v>111</v>
      </c>
    </row>
    <row r="450" spans="1:7">
      <c r="A450" s="46">
        <v>449</v>
      </c>
      <c r="B450" s="46">
        <v>45</v>
      </c>
      <c r="C450" s="46">
        <v>45</v>
      </c>
      <c r="D450" s="46">
        <v>45</v>
      </c>
      <c r="E450" s="46">
        <v>90</v>
      </c>
      <c r="F450" s="46">
        <v>112</v>
      </c>
      <c r="G450" s="46">
        <v>112</v>
      </c>
    </row>
    <row r="451" spans="1:7">
      <c r="A451" s="47">
        <v>450</v>
      </c>
      <c r="B451" s="47">
        <v>45</v>
      </c>
      <c r="C451" s="47">
        <v>45</v>
      </c>
      <c r="D451" s="47">
        <v>45</v>
      </c>
      <c r="E451" s="47">
        <v>90</v>
      </c>
      <c r="F451" s="47">
        <v>113</v>
      </c>
      <c r="G451" s="47">
        <v>112</v>
      </c>
    </row>
    <row r="452" spans="1:7">
      <c r="A452" s="45">
        <v>451</v>
      </c>
      <c r="B452" s="45">
        <v>45</v>
      </c>
      <c r="C452" s="45">
        <v>45</v>
      </c>
      <c r="D452" s="45">
        <v>45</v>
      </c>
      <c r="E452" s="45">
        <v>91</v>
      </c>
      <c r="F452" s="45">
        <v>113</v>
      </c>
      <c r="G452" s="45">
        <v>112</v>
      </c>
    </row>
    <row r="453" spans="1:7">
      <c r="A453" s="45">
        <v>452</v>
      </c>
      <c r="B453" s="45">
        <v>45</v>
      </c>
      <c r="C453" s="45">
        <v>45</v>
      </c>
      <c r="D453" s="45">
        <v>45</v>
      </c>
      <c r="E453" s="45">
        <v>91</v>
      </c>
      <c r="F453" s="45">
        <v>113</v>
      </c>
      <c r="G453" s="45">
        <v>113</v>
      </c>
    </row>
    <row r="454" spans="1:7">
      <c r="A454" s="45">
        <v>453</v>
      </c>
      <c r="B454" s="45">
        <v>45</v>
      </c>
      <c r="C454" s="45">
        <v>45</v>
      </c>
      <c r="D454" s="45">
        <v>46</v>
      </c>
      <c r="E454" s="45">
        <v>91</v>
      </c>
      <c r="F454" s="45">
        <v>113</v>
      </c>
      <c r="G454" s="45">
        <v>113</v>
      </c>
    </row>
    <row r="455" spans="1:7">
      <c r="A455" s="45">
        <v>454</v>
      </c>
      <c r="B455" s="45">
        <v>45</v>
      </c>
      <c r="C455" s="45">
        <v>46</v>
      </c>
      <c r="D455" s="45">
        <v>46</v>
      </c>
      <c r="E455" s="45">
        <v>91</v>
      </c>
      <c r="F455" s="45">
        <v>113</v>
      </c>
      <c r="G455" s="45">
        <v>113</v>
      </c>
    </row>
    <row r="456" spans="1:7">
      <c r="A456" s="45">
        <v>455</v>
      </c>
      <c r="B456" s="45">
        <v>46</v>
      </c>
      <c r="C456" s="45">
        <v>46</v>
      </c>
      <c r="D456" s="45">
        <v>46</v>
      </c>
      <c r="E456" s="45">
        <v>91</v>
      </c>
      <c r="F456" s="45">
        <v>113</v>
      </c>
      <c r="G456" s="45">
        <v>113</v>
      </c>
    </row>
    <row r="457" spans="1:7">
      <c r="A457" s="45">
        <v>456</v>
      </c>
      <c r="B457" s="45">
        <v>46</v>
      </c>
      <c r="C457" s="45">
        <v>46</v>
      </c>
      <c r="D457" s="45">
        <v>46</v>
      </c>
      <c r="E457" s="45">
        <v>91</v>
      </c>
      <c r="F457" s="45">
        <v>114</v>
      </c>
      <c r="G457" s="45">
        <v>113</v>
      </c>
    </row>
    <row r="458" spans="1:7">
      <c r="A458" s="45">
        <v>457</v>
      </c>
      <c r="B458" s="45">
        <v>46</v>
      </c>
      <c r="C458" s="45">
        <v>46</v>
      </c>
      <c r="D458" s="45">
        <v>46</v>
      </c>
      <c r="E458" s="45">
        <v>91</v>
      </c>
      <c r="F458" s="45">
        <v>114</v>
      </c>
      <c r="G458" s="45">
        <v>114</v>
      </c>
    </row>
    <row r="459" spans="1:7">
      <c r="A459" s="45">
        <v>458</v>
      </c>
      <c r="B459" s="45">
        <v>46</v>
      </c>
      <c r="C459" s="45">
        <v>46</v>
      </c>
      <c r="D459" s="45">
        <v>46</v>
      </c>
      <c r="E459" s="45">
        <v>91</v>
      </c>
      <c r="F459" s="45">
        <v>115</v>
      </c>
      <c r="G459" s="45">
        <v>114</v>
      </c>
    </row>
    <row r="460" spans="1:7">
      <c r="A460" s="46">
        <v>459</v>
      </c>
      <c r="B460" s="46">
        <v>46</v>
      </c>
      <c r="C460" s="46">
        <v>46</v>
      </c>
      <c r="D460" s="46">
        <v>46</v>
      </c>
      <c r="E460" s="46">
        <v>92</v>
      </c>
      <c r="F460" s="46">
        <v>115</v>
      </c>
      <c r="G460" s="46">
        <v>114</v>
      </c>
    </row>
    <row r="461" spans="1:7">
      <c r="A461" s="47">
        <v>460</v>
      </c>
      <c r="B461" s="47">
        <v>46</v>
      </c>
      <c r="C461" s="47">
        <v>46</v>
      </c>
      <c r="D461" s="47">
        <v>46</v>
      </c>
      <c r="E461" s="47">
        <v>92</v>
      </c>
      <c r="F461" s="47">
        <v>115</v>
      </c>
      <c r="G461" s="47">
        <v>115</v>
      </c>
    </row>
    <row r="462" spans="1:7">
      <c r="A462" s="45">
        <v>461</v>
      </c>
      <c r="B462" s="45">
        <v>46</v>
      </c>
      <c r="C462" s="45">
        <v>46</v>
      </c>
      <c r="D462" s="45">
        <v>46</v>
      </c>
      <c r="E462" s="45">
        <v>93</v>
      </c>
      <c r="F462" s="45">
        <v>115</v>
      </c>
      <c r="G462" s="45">
        <v>115</v>
      </c>
    </row>
    <row r="463" spans="1:7">
      <c r="A463" s="45">
        <v>462</v>
      </c>
      <c r="B463" s="45">
        <v>46</v>
      </c>
      <c r="C463" s="45">
        <v>46</v>
      </c>
      <c r="D463" s="45">
        <v>46</v>
      </c>
      <c r="E463" s="45">
        <v>93</v>
      </c>
      <c r="F463" s="45">
        <v>116</v>
      </c>
      <c r="G463" s="45">
        <v>115</v>
      </c>
    </row>
    <row r="464" spans="1:7">
      <c r="A464" s="45">
        <v>463</v>
      </c>
      <c r="B464" s="45">
        <v>46</v>
      </c>
      <c r="C464" s="45">
        <v>46</v>
      </c>
      <c r="D464" s="45">
        <v>47</v>
      </c>
      <c r="E464" s="45">
        <v>93</v>
      </c>
      <c r="F464" s="45">
        <v>116</v>
      </c>
      <c r="G464" s="45">
        <v>115</v>
      </c>
    </row>
    <row r="465" spans="1:7">
      <c r="A465" s="45">
        <v>464</v>
      </c>
      <c r="B465" s="45">
        <v>46</v>
      </c>
      <c r="C465" s="45">
        <v>47</v>
      </c>
      <c r="D465" s="45">
        <v>47</v>
      </c>
      <c r="E465" s="45">
        <v>93</v>
      </c>
      <c r="F465" s="45">
        <v>116</v>
      </c>
      <c r="G465" s="45">
        <v>115</v>
      </c>
    </row>
    <row r="466" spans="1:7">
      <c r="A466" s="45">
        <v>465</v>
      </c>
      <c r="B466" s="45">
        <v>47</v>
      </c>
      <c r="C466" s="45">
        <v>47</v>
      </c>
      <c r="D466" s="45">
        <v>47</v>
      </c>
      <c r="E466" s="45">
        <v>93</v>
      </c>
      <c r="F466" s="45">
        <v>116</v>
      </c>
      <c r="G466" s="45">
        <v>115</v>
      </c>
    </row>
    <row r="467" spans="1:7">
      <c r="A467" s="45">
        <v>466</v>
      </c>
      <c r="B467" s="45">
        <v>47</v>
      </c>
      <c r="C467" s="45">
        <v>47</v>
      </c>
      <c r="D467" s="45">
        <v>47</v>
      </c>
      <c r="E467" s="45">
        <v>93</v>
      </c>
      <c r="F467" s="45">
        <v>116</v>
      </c>
      <c r="G467" s="45">
        <v>116</v>
      </c>
    </row>
    <row r="468" spans="1:7">
      <c r="A468" s="45">
        <v>467</v>
      </c>
      <c r="B468" s="45">
        <v>47</v>
      </c>
      <c r="C468" s="45">
        <v>47</v>
      </c>
      <c r="D468" s="45">
        <v>47</v>
      </c>
      <c r="E468" s="45">
        <v>93</v>
      </c>
      <c r="F468" s="45">
        <v>117</v>
      </c>
      <c r="G468" s="45">
        <v>116</v>
      </c>
    </row>
    <row r="469" spans="1:7">
      <c r="A469" s="45">
        <v>468</v>
      </c>
      <c r="B469" s="45">
        <v>47</v>
      </c>
      <c r="C469" s="45">
        <v>47</v>
      </c>
      <c r="D469" s="45">
        <v>47</v>
      </c>
      <c r="E469" s="45">
        <v>93</v>
      </c>
      <c r="F469" s="45">
        <v>117</v>
      </c>
      <c r="G469" s="45">
        <v>117</v>
      </c>
    </row>
    <row r="470" spans="1:7">
      <c r="A470" s="46">
        <v>469</v>
      </c>
      <c r="B470" s="46">
        <v>47</v>
      </c>
      <c r="C470" s="46">
        <v>47</v>
      </c>
      <c r="D470" s="46">
        <v>47</v>
      </c>
      <c r="E470" s="46">
        <v>94</v>
      </c>
      <c r="F470" s="46">
        <v>117</v>
      </c>
      <c r="G470" s="46">
        <v>117</v>
      </c>
    </row>
    <row r="471" spans="1:7">
      <c r="A471" s="47">
        <v>470</v>
      </c>
      <c r="B471" s="47">
        <v>47</v>
      </c>
      <c r="C471" s="47">
        <v>47</v>
      </c>
      <c r="D471" s="47">
        <v>47</v>
      </c>
      <c r="E471" s="47">
        <v>94</v>
      </c>
      <c r="F471" s="47">
        <v>118</v>
      </c>
      <c r="G471" s="47">
        <v>117</v>
      </c>
    </row>
    <row r="472" spans="1:7">
      <c r="A472" s="45">
        <v>471</v>
      </c>
      <c r="B472" s="45">
        <v>47</v>
      </c>
      <c r="C472" s="45">
        <v>47</v>
      </c>
      <c r="D472" s="45">
        <v>47</v>
      </c>
      <c r="E472" s="45">
        <v>95</v>
      </c>
      <c r="F472" s="45">
        <v>118</v>
      </c>
      <c r="G472" s="45">
        <v>117</v>
      </c>
    </row>
    <row r="473" spans="1:7">
      <c r="A473" s="45">
        <v>472</v>
      </c>
      <c r="B473" s="45">
        <v>47</v>
      </c>
      <c r="C473" s="45">
        <v>47</v>
      </c>
      <c r="D473" s="45">
        <v>47</v>
      </c>
      <c r="E473" s="45">
        <v>95</v>
      </c>
      <c r="F473" s="45">
        <v>118</v>
      </c>
      <c r="G473" s="45">
        <v>118</v>
      </c>
    </row>
    <row r="474" spans="1:7">
      <c r="A474" s="45">
        <v>473</v>
      </c>
      <c r="B474" s="45">
        <v>47</v>
      </c>
      <c r="C474" s="45">
        <v>47</v>
      </c>
      <c r="D474" s="45">
        <v>48</v>
      </c>
      <c r="E474" s="45">
        <v>95</v>
      </c>
      <c r="F474" s="45">
        <v>118</v>
      </c>
      <c r="G474" s="45">
        <v>118</v>
      </c>
    </row>
    <row r="475" spans="1:7">
      <c r="A475" s="45">
        <v>474</v>
      </c>
      <c r="B475" s="45">
        <v>47</v>
      </c>
      <c r="C475" s="45">
        <v>48</v>
      </c>
      <c r="D475" s="45">
        <v>48</v>
      </c>
      <c r="E475" s="45">
        <v>95</v>
      </c>
      <c r="F475" s="45">
        <v>118</v>
      </c>
      <c r="G475" s="45">
        <v>118</v>
      </c>
    </row>
    <row r="476" spans="1:7">
      <c r="A476" s="45">
        <v>475</v>
      </c>
      <c r="B476" s="45">
        <v>48</v>
      </c>
      <c r="C476" s="45">
        <v>48</v>
      </c>
      <c r="D476" s="45">
        <v>48</v>
      </c>
      <c r="E476" s="45">
        <v>95</v>
      </c>
      <c r="F476" s="45">
        <v>118</v>
      </c>
      <c r="G476" s="45">
        <v>118</v>
      </c>
    </row>
    <row r="477" spans="1:7">
      <c r="A477" s="45">
        <v>476</v>
      </c>
      <c r="B477" s="45">
        <v>48</v>
      </c>
      <c r="C477" s="45">
        <v>48</v>
      </c>
      <c r="D477" s="45">
        <v>48</v>
      </c>
      <c r="E477" s="45">
        <v>95</v>
      </c>
      <c r="F477" s="45">
        <v>119</v>
      </c>
      <c r="G477" s="45">
        <v>118</v>
      </c>
    </row>
    <row r="478" spans="1:7">
      <c r="A478" s="45">
        <v>477</v>
      </c>
      <c r="B478" s="45">
        <v>48</v>
      </c>
      <c r="C478" s="45">
        <v>48</v>
      </c>
      <c r="D478" s="45">
        <v>48</v>
      </c>
      <c r="E478" s="45">
        <v>95</v>
      </c>
      <c r="F478" s="45">
        <v>119</v>
      </c>
      <c r="G478" s="45">
        <v>119</v>
      </c>
    </row>
    <row r="479" spans="1:7">
      <c r="A479" s="45">
        <v>478</v>
      </c>
      <c r="B479" s="45">
        <v>48</v>
      </c>
      <c r="C479" s="45">
        <v>48</v>
      </c>
      <c r="D479" s="45">
        <v>48</v>
      </c>
      <c r="E479" s="45">
        <v>96</v>
      </c>
      <c r="F479" s="45">
        <v>119</v>
      </c>
      <c r="G479" s="45">
        <v>119</v>
      </c>
    </row>
    <row r="480" spans="1:7">
      <c r="A480" s="45">
        <v>479</v>
      </c>
      <c r="B480" s="45">
        <v>48</v>
      </c>
      <c r="C480" s="45">
        <v>48</v>
      </c>
      <c r="D480" s="45">
        <v>48</v>
      </c>
      <c r="E480" s="45">
        <v>96</v>
      </c>
      <c r="F480" s="45">
        <v>120</v>
      </c>
      <c r="G480" s="45">
        <v>119</v>
      </c>
    </row>
    <row r="481" spans="1:14">
      <c r="A481" s="47">
        <v>480</v>
      </c>
      <c r="B481" s="47">
        <v>48</v>
      </c>
      <c r="C481" s="47">
        <v>48</v>
      </c>
      <c r="D481" s="47">
        <v>48</v>
      </c>
      <c r="E481" s="47">
        <v>96</v>
      </c>
      <c r="F481" s="47">
        <v>120</v>
      </c>
      <c r="G481" s="47">
        <v>120</v>
      </c>
      <c r="H481" s="49"/>
      <c r="I481" s="49"/>
      <c r="J481" s="49"/>
      <c r="K481" s="49"/>
      <c r="L481" s="49"/>
      <c r="M481" s="49"/>
      <c r="N481" s="49"/>
    </row>
    <row r="482" spans="1:14">
      <c r="A482" s="45">
        <v>481</v>
      </c>
      <c r="B482" s="45">
        <v>48</v>
      </c>
      <c r="C482" s="45">
        <v>48</v>
      </c>
      <c r="D482" s="45">
        <v>48</v>
      </c>
      <c r="E482" s="45">
        <v>97</v>
      </c>
      <c r="F482" s="45">
        <v>120</v>
      </c>
      <c r="G482" s="45">
        <v>120</v>
      </c>
      <c r="N482" s="48"/>
    </row>
    <row r="483" spans="1:14">
      <c r="A483" s="45">
        <v>482</v>
      </c>
      <c r="B483" s="45">
        <v>48</v>
      </c>
      <c r="C483" s="45">
        <v>48</v>
      </c>
      <c r="D483" s="45">
        <v>48</v>
      </c>
      <c r="E483" s="45">
        <v>96</v>
      </c>
      <c r="F483" s="45">
        <v>121</v>
      </c>
      <c r="G483" s="45">
        <v>121</v>
      </c>
    </row>
    <row r="484" spans="1:14">
      <c r="A484" s="45">
        <v>483</v>
      </c>
      <c r="B484" s="45">
        <v>48</v>
      </c>
      <c r="C484" s="45">
        <v>48</v>
      </c>
      <c r="D484" s="45">
        <v>49</v>
      </c>
      <c r="E484" s="45">
        <v>96</v>
      </c>
      <c r="F484" s="45">
        <v>121</v>
      </c>
      <c r="G484" s="45">
        <v>121</v>
      </c>
    </row>
    <row r="485" spans="1:14">
      <c r="A485" s="45">
        <v>484</v>
      </c>
      <c r="B485" s="45">
        <v>48</v>
      </c>
      <c r="C485" s="45">
        <v>49</v>
      </c>
      <c r="D485" s="45">
        <v>49</v>
      </c>
      <c r="E485" s="45">
        <v>96</v>
      </c>
      <c r="F485" s="45">
        <v>121</v>
      </c>
      <c r="G485" s="45">
        <v>121</v>
      </c>
    </row>
    <row r="486" spans="1:14">
      <c r="A486" s="45">
        <v>485</v>
      </c>
      <c r="B486" s="45">
        <v>49</v>
      </c>
      <c r="C486" s="45">
        <v>49</v>
      </c>
      <c r="D486" s="45">
        <v>49</v>
      </c>
      <c r="E486" s="45">
        <v>97</v>
      </c>
      <c r="F486" s="45">
        <v>121</v>
      </c>
      <c r="G486" s="45">
        <v>120</v>
      </c>
    </row>
    <row r="487" spans="1:14">
      <c r="A487" s="45">
        <v>486</v>
      </c>
      <c r="B487" s="45">
        <v>49</v>
      </c>
      <c r="C487" s="45">
        <v>49</v>
      </c>
      <c r="D487" s="45">
        <v>49</v>
      </c>
      <c r="E487" s="45">
        <v>97</v>
      </c>
      <c r="F487" s="45">
        <v>121</v>
      </c>
      <c r="G487" s="45">
        <v>121</v>
      </c>
    </row>
    <row r="488" spans="1:14">
      <c r="A488" s="45">
        <v>487</v>
      </c>
      <c r="B488" s="45">
        <v>49</v>
      </c>
      <c r="C488" s="45">
        <v>49</v>
      </c>
      <c r="D488" s="45">
        <v>49</v>
      </c>
      <c r="E488" s="45">
        <v>97</v>
      </c>
      <c r="F488" s="45">
        <v>122</v>
      </c>
      <c r="G488" s="45">
        <v>121</v>
      </c>
    </row>
    <row r="489" spans="1:14">
      <c r="A489" s="45">
        <v>488</v>
      </c>
      <c r="B489" s="45">
        <v>49</v>
      </c>
      <c r="C489" s="45">
        <v>49</v>
      </c>
      <c r="D489" s="45">
        <v>49</v>
      </c>
      <c r="E489" s="45">
        <v>98</v>
      </c>
      <c r="F489" s="45">
        <v>122</v>
      </c>
      <c r="G489" s="45">
        <v>121</v>
      </c>
    </row>
    <row r="490" spans="1:14">
      <c r="A490" s="45">
        <v>489</v>
      </c>
      <c r="B490" s="45">
        <v>49</v>
      </c>
      <c r="C490" s="45">
        <v>49</v>
      </c>
      <c r="D490" s="45">
        <v>49</v>
      </c>
      <c r="E490" s="45">
        <v>98</v>
      </c>
      <c r="F490" s="45">
        <v>122</v>
      </c>
      <c r="G490" s="45">
        <v>122</v>
      </c>
    </row>
    <row r="491" spans="1:14">
      <c r="A491" s="47">
        <v>490</v>
      </c>
      <c r="B491" s="47">
        <v>49</v>
      </c>
      <c r="C491" s="47">
        <v>49</v>
      </c>
      <c r="D491" s="47">
        <v>49</v>
      </c>
      <c r="E491" s="47">
        <v>98</v>
      </c>
      <c r="F491" s="47">
        <v>123</v>
      </c>
      <c r="G491" s="47">
        <v>122</v>
      </c>
      <c r="H491" s="49"/>
      <c r="I491" s="49"/>
      <c r="J491" s="49"/>
      <c r="K491" s="49"/>
      <c r="L491" s="49"/>
      <c r="M491" s="49"/>
      <c r="N491" s="49"/>
    </row>
    <row r="492" spans="1:14">
      <c r="A492" s="45">
        <v>491</v>
      </c>
      <c r="B492" s="45">
        <v>49</v>
      </c>
      <c r="C492" s="45">
        <v>49</v>
      </c>
      <c r="D492" s="45">
        <v>49</v>
      </c>
      <c r="E492" s="45">
        <v>98</v>
      </c>
      <c r="F492" s="45">
        <v>123</v>
      </c>
      <c r="G492" s="45">
        <v>123</v>
      </c>
    </row>
    <row r="493" spans="1:14">
      <c r="A493" s="45">
        <v>492</v>
      </c>
      <c r="B493" s="45">
        <v>49</v>
      </c>
      <c r="C493" s="45">
        <v>49</v>
      </c>
      <c r="D493" s="45">
        <v>49</v>
      </c>
      <c r="E493" s="45">
        <v>99</v>
      </c>
      <c r="F493" s="45">
        <v>123</v>
      </c>
      <c r="G493" s="45">
        <v>123</v>
      </c>
    </row>
    <row r="494" spans="1:14">
      <c r="A494" s="45">
        <v>493</v>
      </c>
      <c r="B494" s="45">
        <v>49</v>
      </c>
      <c r="C494" s="45">
        <v>49</v>
      </c>
      <c r="D494" s="45">
        <v>50</v>
      </c>
      <c r="E494" s="45">
        <v>99</v>
      </c>
      <c r="F494" s="45">
        <v>123</v>
      </c>
      <c r="G494" s="45">
        <v>123</v>
      </c>
    </row>
    <row r="495" spans="1:14">
      <c r="A495" s="45">
        <v>494</v>
      </c>
      <c r="B495" s="45">
        <v>49</v>
      </c>
      <c r="C495" s="45">
        <v>50</v>
      </c>
      <c r="D495" s="45">
        <v>50</v>
      </c>
      <c r="E495" s="45">
        <v>99</v>
      </c>
      <c r="F495" s="45">
        <v>123</v>
      </c>
      <c r="G495" s="45">
        <v>123</v>
      </c>
    </row>
    <row r="496" spans="1:14">
      <c r="A496" s="45">
        <v>495</v>
      </c>
      <c r="B496" s="45">
        <v>50</v>
      </c>
      <c r="C496" s="45">
        <v>50</v>
      </c>
      <c r="D496" s="45">
        <v>50</v>
      </c>
      <c r="E496" s="45">
        <v>99</v>
      </c>
      <c r="F496" s="45">
        <v>123</v>
      </c>
      <c r="G496" s="45">
        <v>123</v>
      </c>
    </row>
    <row r="497" spans="1:7">
      <c r="A497" s="45">
        <v>496</v>
      </c>
      <c r="B497" s="45">
        <v>50</v>
      </c>
      <c r="C497" s="45">
        <v>50</v>
      </c>
      <c r="D497" s="45">
        <v>50</v>
      </c>
      <c r="E497" s="45">
        <v>99</v>
      </c>
      <c r="F497" s="45">
        <v>124</v>
      </c>
      <c r="G497" s="45">
        <v>123</v>
      </c>
    </row>
    <row r="498" spans="1:7">
      <c r="A498" s="45">
        <v>497</v>
      </c>
      <c r="B498" s="45">
        <v>50</v>
      </c>
      <c r="C498" s="45">
        <v>50</v>
      </c>
      <c r="D498" s="45">
        <v>50</v>
      </c>
      <c r="E498" s="45">
        <v>100</v>
      </c>
      <c r="F498" s="45">
        <v>124</v>
      </c>
      <c r="G498" s="45">
        <v>123</v>
      </c>
    </row>
    <row r="499" spans="1:7">
      <c r="A499" s="45">
        <v>498</v>
      </c>
      <c r="B499" s="45">
        <v>50</v>
      </c>
      <c r="C499" s="45">
        <v>50</v>
      </c>
      <c r="D499" s="45">
        <v>50</v>
      </c>
      <c r="E499" s="45">
        <v>100</v>
      </c>
      <c r="F499" s="45">
        <v>124</v>
      </c>
      <c r="G499" s="45">
        <v>124</v>
      </c>
    </row>
    <row r="500" spans="1:7">
      <c r="A500" s="45">
        <v>499</v>
      </c>
      <c r="B500" s="45">
        <v>50</v>
      </c>
      <c r="C500" s="45">
        <v>50</v>
      </c>
      <c r="D500" s="45">
        <v>50</v>
      </c>
      <c r="E500" s="45">
        <v>100</v>
      </c>
      <c r="F500" s="45">
        <v>125</v>
      </c>
      <c r="G500" s="45">
        <v>124</v>
      </c>
    </row>
    <row r="501" spans="1:7">
      <c r="A501" s="47">
        <v>500</v>
      </c>
      <c r="B501" s="47">
        <v>50</v>
      </c>
      <c r="C501" s="47">
        <v>50</v>
      </c>
      <c r="D501" s="47">
        <v>50</v>
      </c>
      <c r="E501" s="47">
        <v>100</v>
      </c>
      <c r="F501" s="47">
        <v>125</v>
      </c>
      <c r="G501" s="47">
        <v>125</v>
      </c>
    </row>
    <row r="503" spans="1:7">
      <c r="D503" s="49"/>
    </row>
  </sheetData>
  <sheetProtection selectLockedCells="1" selectUnlockedCells="1"/>
  <phoneticPr fontId="7"/>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workbookViewId="0">
      <selection activeCell="D3" sqref="D3"/>
    </sheetView>
  </sheetViews>
  <sheetFormatPr defaultRowHeight="13.5"/>
  <cols>
    <col min="1" max="17" width="9" style="1"/>
    <col min="18" max="18" width="13.125" style="1" customWidth="1"/>
    <col min="19" max="16384" width="9" style="1"/>
  </cols>
  <sheetData>
    <row r="1" spans="1:18">
      <c r="A1" s="1" t="s">
        <v>7</v>
      </c>
      <c r="D1" s="1" t="s">
        <v>33</v>
      </c>
      <c r="K1" s="1" t="s">
        <v>29</v>
      </c>
      <c r="L1" s="1" t="s">
        <v>30</v>
      </c>
      <c r="P1" s="1" t="s">
        <v>34</v>
      </c>
      <c r="Q1" s="1" t="s">
        <v>35</v>
      </c>
      <c r="R1" s="1" t="s">
        <v>36</v>
      </c>
    </row>
    <row r="2" spans="1:18">
      <c r="A2" s="1" t="s">
        <v>18</v>
      </c>
      <c r="D2" s="1" t="s">
        <v>37</v>
      </c>
      <c r="K2" s="1">
        <v>1</v>
      </c>
      <c r="L2" s="1">
        <v>1</v>
      </c>
      <c r="N2" s="1" t="s">
        <v>38</v>
      </c>
      <c r="P2" s="1" t="s">
        <v>13</v>
      </c>
      <c r="Q2" s="1" t="s">
        <v>39</v>
      </c>
      <c r="R2" s="1" t="s">
        <v>11</v>
      </c>
    </row>
    <row r="3" spans="1:18">
      <c r="A3" s="1" t="s">
        <v>19</v>
      </c>
      <c r="D3" s="1" t="s">
        <v>40</v>
      </c>
      <c r="K3" s="1">
        <v>2</v>
      </c>
      <c r="L3" s="1">
        <v>2</v>
      </c>
      <c r="N3" s="1" t="s">
        <v>41</v>
      </c>
      <c r="P3" s="1" t="s">
        <v>14</v>
      </c>
      <c r="Q3" s="1" t="s">
        <v>11</v>
      </c>
      <c r="R3" s="1" t="s">
        <v>12</v>
      </c>
    </row>
    <row r="4" spans="1:18">
      <c r="A4" s="1" t="s">
        <v>20</v>
      </c>
      <c r="K4" s="1">
        <v>3</v>
      </c>
      <c r="L4" s="1">
        <v>3</v>
      </c>
      <c r="P4" s="1" t="s">
        <v>15</v>
      </c>
      <c r="Q4" s="1" t="s">
        <v>12</v>
      </c>
      <c r="R4" s="1" t="s">
        <v>32</v>
      </c>
    </row>
    <row r="5" spans="1:18">
      <c r="A5" s="1" t="s">
        <v>21</v>
      </c>
      <c r="K5" s="1">
        <v>4</v>
      </c>
      <c r="L5" s="1">
        <v>4</v>
      </c>
      <c r="Q5" s="1" t="s">
        <v>32</v>
      </c>
      <c r="R5" s="1" t="s">
        <v>13</v>
      </c>
    </row>
    <row r="6" spans="1:18">
      <c r="A6" s="1" t="s">
        <v>22</v>
      </c>
      <c r="K6" s="1">
        <v>5</v>
      </c>
      <c r="L6" s="1">
        <v>5</v>
      </c>
      <c r="Q6" s="1" t="s">
        <v>13</v>
      </c>
      <c r="R6" s="1" t="s">
        <v>14</v>
      </c>
    </row>
    <row r="7" spans="1:18">
      <c r="A7" s="1" t="s">
        <v>23</v>
      </c>
      <c r="K7" s="1">
        <v>6</v>
      </c>
      <c r="L7" s="1">
        <v>6</v>
      </c>
      <c r="Q7" s="1" t="s">
        <v>14</v>
      </c>
      <c r="R7" s="1" t="s">
        <v>15</v>
      </c>
    </row>
    <row r="8" spans="1:18">
      <c r="A8" s="1" t="s">
        <v>24</v>
      </c>
      <c r="K8" s="1">
        <v>7</v>
      </c>
      <c r="L8" s="1">
        <v>7</v>
      </c>
      <c r="Q8" s="1" t="s">
        <v>15</v>
      </c>
    </row>
    <row r="9" spans="1:18">
      <c r="A9" s="1" t="s">
        <v>25</v>
      </c>
      <c r="K9" s="1">
        <v>8</v>
      </c>
      <c r="L9" s="1">
        <v>8</v>
      </c>
    </row>
    <row r="10" spans="1:18">
      <c r="A10" s="1" t="s">
        <v>26</v>
      </c>
      <c r="K10" s="1">
        <v>9</v>
      </c>
      <c r="L10" s="1">
        <v>9</v>
      </c>
    </row>
    <row r="11" spans="1:18">
      <c r="A11" s="1" t="s">
        <v>27</v>
      </c>
      <c r="K11" s="1">
        <v>10</v>
      </c>
      <c r="L11" s="1">
        <v>10</v>
      </c>
    </row>
    <row r="12" spans="1:18">
      <c r="A12" s="1" t="s">
        <v>42</v>
      </c>
      <c r="K12" s="1">
        <v>11</v>
      </c>
      <c r="L12" s="1">
        <v>11</v>
      </c>
    </row>
    <row r="13" spans="1:18">
      <c r="A13" s="1" t="s">
        <v>43</v>
      </c>
      <c r="K13" s="1">
        <v>12</v>
      </c>
      <c r="L13" s="1">
        <v>12</v>
      </c>
    </row>
    <row r="14" spans="1:18">
      <c r="A14" s="1" t="s">
        <v>44</v>
      </c>
      <c r="L14" s="1">
        <v>13</v>
      </c>
    </row>
    <row r="15" spans="1:18">
      <c r="A15" s="1" t="s">
        <v>45</v>
      </c>
      <c r="L15" s="1">
        <v>14</v>
      </c>
    </row>
    <row r="16" spans="1:18">
      <c r="A16" s="1" t="s">
        <v>46</v>
      </c>
      <c r="L16" s="1">
        <v>15</v>
      </c>
    </row>
    <row r="17" spans="1:12">
      <c r="A17" s="1" t="s">
        <v>47</v>
      </c>
      <c r="L17" s="1">
        <v>16</v>
      </c>
    </row>
    <row r="18" spans="1:12">
      <c r="A18" s="1" t="s">
        <v>48</v>
      </c>
      <c r="L18" s="1">
        <v>17</v>
      </c>
    </row>
    <row r="19" spans="1:12">
      <c r="A19" s="1" t="s">
        <v>49</v>
      </c>
      <c r="L19" s="1">
        <v>18</v>
      </c>
    </row>
    <row r="20" spans="1:12">
      <c r="A20" s="1" t="s">
        <v>50</v>
      </c>
      <c r="L20" s="1">
        <v>19</v>
      </c>
    </row>
    <row r="21" spans="1:12">
      <c r="A21" s="1" t="s">
        <v>51</v>
      </c>
      <c r="L21" s="1">
        <v>20</v>
      </c>
    </row>
    <row r="22" spans="1:12">
      <c r="L22" s="1">
        <v>21</v>
      </c>
    </row>
    <row r="23" spans="1:12">
      <c r="L23" s="1">
        <v>22</v>
      </c>
    </row>
    <row r="24" spans="1:12">
      <c r="L24" s="1">
        <v>23</v>
      </c>
    </row>
    <row r="25" spans="1:12">
      <c r="L25" s="1">
        <v>24</v>
      </c>
    </row>
    <row r="26" spans="1:12">
      <c r="L26" s="1">
        <v>25</v>
      </c>
    </row>
    <row r="27" spans="1:12">
      <c r="L27" s="1">
        <v>26</v>
      </c>
    </row>
    <row r="28" spans="1:12">
      <c r="L28" s="1">
        <v>27</v>
      </c>
    </row>
    <row r="29" spans="1:12">
      <c r="L29" s="1">
        <v>28</v>
      </c>
    </row>
    <row r="30" spans="1:12">
      <c r="L30" s="1">
        <v>29</v>
      </c>
    </row>
    <row r="31" spans="1:12">
      <c r="L31" s="1">
        <v>30</v>
      </c>
    </row>
    <row r="32" spans="1:12">
      <c r="L32" s="1">
        <v>31</v>
      </c>
    </row>
  </sheetData>
  <sheetProtection selectLockedCells="1" selectUnlockedCells="1"/>
  <phoneticPr fontId="7"/>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3"/>
  <sheetViews>
    <sheetView tabSelected="1" zoomScaleNormal="100" workbookViewId="0">
      <selection activeCell="I3" sqref="I3"/>
    </sheetView>
  </sheetViews>
  <sheetFormatPr defaultRowHeight="13.5"/>
  <cols>
    <col min="1" max="1" width="15.75" style="52" customWidth="1"/>
    <col min="2" max="5" width="10.125" style="52" customWidth="1"/>
    <col min="6" max="6" width="17" customWidth="1"/>
    <col min="7" max="7" width="3.125" style="108" customWidth="1"/>
    <col min="9" max="9" width="10" customWidth="1"/>
    <col min="10" max="10" width="11.625" customWidth="1"/>
    <col min="11" max="11" width="11" customWidth="1"/>
    <col min="12" max="12" width="5.25" bestFit="1" customWidth="1"/>
    <col min="13" max="13" width="12.75" customWidth="1"/>
    <col min="14" max="14" width="13.125" bestFit="1" customWidth="1"/>
    <col min="15" max="15" width="11.25" style="68" customWidth="1"/>
    <col min="16" max="16" width="11.25" style="97" customWidth="1"/>
    <col min="17" max="17" width="12.375" style="68" customWidth="1"/>
    <col min="18" max="18" width="0" hidden="1" customWidth="1"/>
    <col min="19" max="26" width="9" hidden="1" customWidth="1"/>
    <col min="27" max="35" width="0" hidden="1" customWidth="1"/>
  </cols>
  <sheetData>
    <row r="1" spans="1:35" s="62" customFormat="1" ht="30" customHeight="1">
      <c r="A1" s="227" t="s">
        <v>82</v>
      </c>
      <c r="B1" s="227"/>
      <c r="C1" s="227"/>
      <c r="D1" s="227"/>
      <c r="E1" s="227"/>
      <c r="F1" s="227"/>
      <c r="G1" s="119"/>
      <c r="I1" s="247" t="s">
        <v>119</v>
      </c>
      <c r="J1" s="247"/>
      <c r="K1" s="247"/>
      <c r="L1" s="247"/>
      <c r="M1" s="247"/>
      <c r="N1" s="247"/>
      <c r="O1" s="247"/>
      <c r="P1" s="102"/>
      <c r="Q1" s="94"/>
      <c r="R1" s="94"/>
      <c r="S1" s="94"/>
      <c r="T1" s="94"/>
      <c r="U1" s="94"/>
      <c r="V1" s="94"/>
      <c r="W1" s="94"/>
      <c r="X1" s="94"/>
      <c r="Y1" s="94"/>
      <c r="Z1" s="94"/>
      <c r="AA1" s="94"/>
      <c r="AB1" s="94"/>
      <c r="AC1" s="94"/>
      <c r="AD1" s="94"/>
      <c r="AE1" s="94"/>
      <c r="AF1" s="94"/>
      <c r="AG1" s="94"/>
      <c r="AH1" s="94"/>
      <c r="AI1" s="94"/>
    </row>
    <row r="2" spans="1:35" s="62" customFormat="1" ht="30" customHeight="1">
      <c r="A2" s="238" t="s">
        <v>156</v>
      </c>
      <c r="B2" s="238"/>
      <c r="C2" s="238"/>
      <c r="D2" s="238"/>
      <c r="E2" s="238"/>
      <c r="F2" s="238"/>
      <c r="G2" s="238"/>
      <c r="H2" s="238"/>
      <c r="I2" s="247"/>
      <c r="J2" s="247"/>
      <c r="K2" s="247"/>
      <c r="L2" s="247"/>
      <c r="M2" s="247"/>
      <c r="N2" s="247"/>
      <c r="O2" s="247"/>
      <c r="P2" s="102"/>
      <c r="Q2" s="94"/>
      <c r="R2" s="94"/>
      <c r="S2" s="94"/>
      <c r="T2" s="94"/>
      <c r="U2" s="94"/>
      <c r="V2" s="94"/>
      <c r="W2" s="94"/>
      <c r="X2" s="94"/>
      <c r="Y2" s="94"/>
      <c r="Z2" s="94"/>
      <c r="AA2" s="94"/>
      <c r="AB2" s="94"/>
      <c r="AC2" s="94"/>
      <c r="AD2" s="94"/>
      <c r="AE2" s="94"/>
      <c r="AF2" s="94"/>
      <c r="AG2" s="94"/>
      <c r="AH2" s="94"/>
      <c r="AI2" s="94"/>
    </row>
    <row r="3" spans="1:35" ht="14.25" thickBot="1"/>
    <row r="4" spans="1:35" ht="27" customHeight="1" thickTop="1">
      <c r="A4" s="79" t="s">
        <v>52</v>
      </c>
      <c r="B4" s="228"/>
      <c r="C4" s="228"/>
      <c r="D4" s="228"/>
      <c r="E4" s="228"/>
      <c r="F4" s="229"/>
      <c r="G4" s="122"/>
      <c r="H4" s="83" t="s">
        <v>118</v>
      </c>
      <c r="L4" s="259" t="s">
        <v>149</v>
      </c>
      <c r="M4" s="260"/>
      <c r="N4" s="135"/>
      <c r="O4" s="135"/>
      <c r="P4" s="135"/>
      <c r="Q4" s="136"/>
      <c r="R4" s="149"/>
      <c r="S4" s="137"/>
      <c r="T4" s="44"/>
      <c r="U4" s="44"/>
      <c r="V4" s="44"/>
      <c r="W4" s="44"/>
    </row>
    <row r="5" spans="1:35" ht="15" customHeight="1" thickBot="1">
      <c r="A5" s="80" t="s">
        <v>54</v>
      </c>
      <c r="B5" s="230"/>
      <c r="C5" s="231"/>
      <c r="D5" s="231"/>
      <c r="E5" s="231"/>
      <c r="F5" s="232"/>
      <c r="G5" s="123"/>
      <c r="L5" s="101"/>
      <c r="M5" s="110"/>
      <c r="N5" s="137"/>
      <c r="O5" s="137"/>
      <c r="P5" s="137"/>
      <c r="Q5" s="138"/>
      <c r="R5" s="149"/>
      <c r="S5" s="137"/>
      <c r="T5" s="44"/>
      <c r="U5" s="44"/>
      <c r="V5" s="44"/>
      <c r="W5" s="44"/>
    </row>
    <row r="6" spans="1:35" ht="27" customHeight="1" thickTop="1">
      <c r="A6" s="81" t="s">
        <v>53</v>
      </c>
      <c r="B6" s="235"/>
      <c r="C6" s="236"/>
      <c r="D6" s="236"/>
      <c r="E6" s="236"/>
      <c r="F6" s="237"/>
      <c r="G6" s="122"/>
      <c r="H6" s="190" t="s">
        <v>148</v>
      </c>
      <c r="I6" s="191"/>
      <c r="J6" s="192"/>
      <c r="L6" s="139"/>
      <c r="M6" s="140"/>
      <c r="N6" s="140"/>
      <c r="O6" s="140"/>
      <c r="P6" s="140"/>
      <c r="Q6" s="141"/>
      <c r="R6" s="139"/>
      <c r="S6" s="140"/>
      <c r="T6" s="44"/>
      <c r="U6" s="44"/>
      <c r="V6" s="44"/>
      <c r="W6" s="44"/>
    </row>
    <row r="7" spans="1:35" ht="15" customHeight="1">
      <c r="A7" s="80" t="s">
        <v>56</v>
      </c>
      <c r="B7" s="230"/>
      <c r="C7" s="231"/>
      <c r="D7" s="231"/>
      <c r="E7" s="231"/>
      <c r="F7" s="232"/>
      <c r="G7" s="123"/>
      <c r="H7" s="193" t="str">
        <f>IF(SUM(O27,Q23)=0,"",SUM(O27,Q23))</f>
        <v/>
      </c>
      <c r="I7" s="194"/>
      <c r="J7" s="195"/>
      <c r="L7" s="146"/>
      <c r="M7" s="261" t="s">
        <v>151</v>
      </c>
      <c r="N7" s="261"/>
      <c r="O7" s="261"/>
      <c r="P7" s="261"/>
      <c r="Q7" s="148"/>
      <c r="R7" s="146"/>
      <c r="S7" s="147"/>
      <c r="T7" s="44"/>
      <c r="U7" s="44"/>
      <c r="V7" s="44"/>
      <c r="W7" s="44"/>
    </row>
    <row r="8" spans="1:35" ht="27" customHeight="1" thickBot="1">
      <c r="A8" s="81" t="s">
        <v>55</v>
      </c>
      <c r="B8" s="235"/>
      <c r="C8" s="236"/>
      <c r="D8" s="236"/>
      <c r="E8" s="236"/>
      <c r="F8" s="237"/>
      <c r="G8" s="122"/>
      <c r="H8" s="196"/>
      <c r="I8" s="197"/>
      <c r="J8" s="198"/>
      <c r="L8" s="146"/>
      <c r="M8" s="261"/>
      <c r="N8" s="261"/>
      <c r="O8" s="261"/>
      <c r="P8" s="261"/>
      <c r="Q8" s="148"/>
      <c r="R8" s="146"/>
      <c r="S8" s="147"/>
      <c r="T8" s="44"/>
      <c r="U8" s="44"/>
      <c r="V8" s="44"/>
      <c r="W8" s="44"/>
    </row>
    <row r="9" spans="1:35" ht="27" customHeight="1" thickTop="1">
      <c r="A9" s="81" t="s">
        <v>57</v>
      </c>
      <c r="B9" s="235"/>
      <c r="C9" s="236"/>
      <c r="D9" s="236"/>
      <c r="E9" s="236"/>
      <c r="F9" s="237"/>
      <c r="G9" s="122"/>
      <c r="H9" s="112"/>
      <c r="I9" s="109" t="s">
        <v>139</v>
      </c>
      <c r="J9" s="113"/>
      <c r="L9" s="101"/>
      <c r="M9" s="258" t="s">
        <v>150</v>
      </c>
      <c r="N9" s="258"/>
      <c r="O9" s="258"/>
      <c r="P9" s="137"/>
      <c r="Q9" s="138"/>
      <c r="R9" s="149"/>
      <c r="S9" s="137"/>
      <c r="T9" s="44"/>
      <c r="U9" s="44"/>
      <c r="V9" s="44"/>
      <c r="W9" s="44"/>
    </row>
    <row r="10" spans="1:35" ht="27" customHeight="1">
      <c r="A10" s="81" t="s">
        <v>58</v>
      </c>
      <c r="B10" s="235"/>
      <c r="C10" s="236"/>
      <c r="D10" s="236"/>
      <c r="E10" s="236"/>
      <c r="F10" s="237"/>
      <c r="G10" s="122"/>
      <c r="H10" s="101"/>
      <c r="I10" s="110"/>
      <c r="J10" s="111"/>
      <c r="L10" s="101"/>
      <c r="M10" s="110"/>
      <c r="N10" s="137"/>
      <c r="O10" s="137"/>
      <c r="P10" s="137"/>
      <c r="Q10" s="138"/>
      <c r="R10" s="149"/>
      <c r="S10" s="137"/>
      <c r="T10" s="44"/>
      <c r="U10" s="44"/>
      <c r="V10" s="44"/>
      <c r="W10" s="44"/>
    </row>
    <row r="11" spans="1:35" ht="27" customHeight="1" thickBot="1">
      <c r="A11" s="53" t="s">
        <v>59</v>
      </c>
      <c r="B11" s="233"/>
      <c r="C11" s="233"/>
      <c r="D11" s="233"/>
      <c r="E11" s="233"/>
      <c r="F11" s="234"/>
      <c r="G11" s="122"/>
      <c r="H11" s="114"/>
      <c r="I11" s="115"/>
      <c r="J11" s="116"/>
      <c r="L11" s="101"/>
      <c r="M11" s="110"/>
      <c r="N11" s="137"/>
      <c r="O11" s="137"/>
      <c r="P11" s="137"/>
      <c r="Q11" s="138"/>
      <c r="R11" s="149"/>
      <c r="S11" s="137"/>
      <c r="T11" s="44"/>
      <c r="U11" s="44"/>
      <c r="V11" s="44"/>
      <c r="W11" s="44"/>
    </row>
    <row r="12" spans="1:35" ht="20.25" customHeight="1" thickTop="1">
      <c r="L12" s="142"/>
      <c r="M12" s="143"/>
      <c r="N12" s="144"/>
      <c r="O12" s="144"/>
      <c r="P12" s="144"/>
      <c r="Q12" s="145"/>
      <c r="R12" s="149"/>
      <c r="S12" s="137"/>
      <c r="T12" s="44"/>
      <c r="U12" s="44"/>
      <c r="V12" s="44"/>
      <c r="W12" s="44"/>
    </row>
    <row r="13" spans="1:35" ht="20.25" customHeight="1" thickBot="1">
      <c r="A13" s="268" t="s">
        <v>145</v>
      </c>
      <c r="B13" s="200" t="s">
        <v>144</v>
      </c>
      <c r="C13" s="200"/>
      <c r="D13" s="200"/>
      <c r="E13" s="200"/>
      <c r="F13" s="200"/>
      <c r="H13" s="92" t="s">
        <v>116</v>
      </c>
    </row>
    <row r="14" spans="1:35" ht="18.75" customHeight="1" thickTop="1" thickBot="1">
      <c r="A14" s="269"/>
      <c r="B14" s="200"/>
      <c r="C14" s="200"/>
      <c r="D14" s="200"/>
      <c r="E14" s="200"/>
      <c r="F14" s="200"/>
      <c r="H14" s="248" t="s">
        <v>83</v>
      </c>
      <c r="I14" s="249"/>
      <c r="J14" s="252" t="s">
        <v>117</v>
      </c>
      <c r="K14" s="254" t="s">
        <v>86</v>
      </c>
      <c r="L14" s="249"/>
      <c r="M14" s="256" t="s">
        <v>123</v>
      </c>
      <c r="N14" s="75" t="s">
        <v>121</v>
      </c>
      <c r="O14" s="84"/>
      <c r="P14" s="99"/>
      <c r="Q14" s="74"/>
    </row>
    <row r="15" spans="1:35" ht="24.75" customHeight="1" thickTop="1">
      <c r="A15" s="55"/>
      <c r="B15" s="56" t="s">
        <v>64</v>
      </c>
      <c r="C15" s="56" t="s">
        <v>63</v>
      </c>
      <c r="D15" s="56" t="s">
        <v>62</v>
      </c>
      <c r="E15" s="57" t="s">
        <v>65</v>
      </c>
      <c r="H15" s="250"/>
      <c r="I15" s="251"/>
      <c r="J15" s="253"/>
      <c r="K15" s="255"/>
      <c r="L15" s="251"/>
      <c r="M15" s="257"/>
      <c r="N15" s="76" t="s">
        <v>87</v>
      </c>
      <c r="O15" s="85" t="s">
        <v>88</v>
      </c>
      <c r="P15" s="100" t="s">
        <v>140</v>
      </c>
      <c r="Q15" s="77" t="s">
        <v>141</v>
      </c>
    </row>
    <row r="16" spans="1:35" ht="39" customHeight="1">
      <c r="A16" s="54" t="s">
        <v>60</v>
      </c>
      <c r="B16" s="152" t="str">
        <f>IF(規定の部!L11=0,"",規定の部!L11)</f>
        <v/>
      </c>
      <c r="C16" s="152" t="str">
        <f>IF(規定の部!L12=0,"",規定の部!L12)</f>
        <v/>
      </c>
      <c r="D16" s="152" t="str">
        <f>IF(規定の部!L13=0,"",規定の部!L13)</f>
        <v/>
      </c>
      <c r="E16" s="153" t="str">
        <f>IF(規定の部!L14=0,"",規定の部!L14)</f>
        <v/>
      </c>
      <c r="H16" s="223" t="s">
        <v>84</v>
      </c>
      <c r="I16" s="224"/>
      <c r="J16" s="78">
        <v>444</v>
      </c>
      <c r="K16" s="159"/>
      <c r="L16" s="78" t="s">
        <v>125</v>
      </c>
      <c r="M16" s="128" t="str">
        <f>IF(K16="","",J16*K16)</f>
        <v/>
      </c>
      <c r="N16" s="162"/>
      <c r="O16" s="129" t="str">
        <f>IF(N16="","",IF(COUNTIF(S:S,N16),M16*VLOOKUP(N16,S:T,2,FALSE),""))</f>
        <v/>
      </c>
      <c r="P16" s="104" t="str">
        <f>IF(M16="","",M16-O16)</f>
        <v/>
      </c>
      <c r="Q16" s="203" t="str">
        <f>IF(SUM(P16:P18)=0,"",SUM(P16:P18))</f>
        <v/>
      </c>
      <c r="S16" s="63">
        <v>0.15</v>
      </c>
      <c r="T16">
        <v>0.15</v>
      </c>
    </row>
    <row r="17" spans="1:20" ht="39" customHeight="1">
      <c r="A17" s="58" t="s">
        <v>61</v>
      </c>
      <c r="B17" s="154" t="str">
        <f>IF(自由の部!L11=0,"",自由の部!L11)</f>
        <v/>
      </c>
      <c r="C17" s="154" t="str">
        <f>IF(自由の部!L12=0,"",自由の部!L12)</f>
        <v/>
      </c>
      <c r="D17" s="154" t="str">
        <f>IF(自由の部!L13=0,"",自由の部!L13)</f>
        <v/>
      </c>
      <c r="E17" s="155" t="str">
        <f>IF(自由の部!L14=0,"",自由の部!L14)</f>
        <v/>
      </c>
      <c r="H17" s="225" t="s">
        <v>85</v>
      </c>
      <c r="I17" s="226"/>
      <c r="J17" s="89">
        <v>756</v>
      </c>
      <c r="K17" s="160"/>
      <c r="L17" s="89" t="s">
        <v>125</v>
      </c>
      <c r="M17" s="130" t="str">
        <f>IF(K17="","",J17*K17)</f>
        <v/>
      </c>
      <c r="N17" s="163"/>
      <c r="O17" s="131" t="str">
        <f>IF(N17="","",IF(COUNTIF(S:S,N17),M17*VLOOKUP(N17,S:T,2,FALSE),""))</f>
        <v/>
      </c>
      <c r="P17" s="131" t="str">
        <f>IF(M17="","",M17-O17)</f>
        <v/>
      </c>
      <c r="Q17" s="204"/>
      <c r="S17" s="63">
        <v>0.1</v>
      </c>
      <c r="T17">
        <v>0.1</v>
      </c>
    </row>
    <row r="18" spans="1:20" ht="17.100000000000001" customHeight="1">
      <c r="A18" s="59"/>
      <c r="B18" s="60" t="s">
        <v>66</v>
      </c>
      <c r="C18" s="60" t="s">
        <v>67</v>
      </c>
      <c r="D18" s="60" t="s">
        <v>68</v>
      </c>
      <c r="E18" s="61" t="s">
        <v>69</v>
      </c>
      <c r="H18" s="243" t="s">
        <v>126</v>
      </c>
      <c r="I18" s="244"/>
      <c r="J18" s="244"/>
      <c r="K18" s="127"/>
      <c r="L18" s="91"/>
      <c r="M18" s="132"/>
      <c r="N18" s="132"/>
      <c r="O18" s="133"/>
      <c r="P18" s="201" t="str">
        <f>IF((J19*K19)=0,"",(J19*K19))</f>
        <v/>
      </c>
      <c r="Q18" s="204"/>
      <c r="S18" s="63">
        <v>0.05</v>
      </c>
      <c r="T18">
        <v>0.05</v>
      </c>
    </row>
    <row r="19" spans="1:20" ht="39" customHeight="1" thickBot="1">
      <c r="A19" s="54" t="s">
        <v>60</v>
      </c>
      <c r="B19" s="152" t="str">
        <f>IF(規定の部!L15=0,"",規定の部!L15)</f>
        <v/>
      </c>
      <c r="C19" s="152" t="str">
        <f>IF(規定の部!L16=0,"",規定の部!L16)</f>
        <v/>
      </c>
      <c r="D19" s="152" t="str">
        <f>IF(規定の部!L17=0,"",規定の部!L17)</f>
        <v/>
      </c>
      <c r="E19" s="156" t="str">
        <f>IF(規定の部!L18=0,"",規定の部!L18)</f>
        <v/>
      </c>
      <c r="H19" s="245" t="s">
        <v>127</v>
      </c>
      <c r="I19" s="246"/>
      <c r="J19" s="90">
        <v>1260</v>
      </c>
      <c r="K19" s="161"/>
      <c r="L19" s="98" t="s">
        <v>128</v>
      </c>
      <c r="M19" s="134"/>
      <c r="N19" s="134"/>
      <c r="O19" s="134"/>
      <c r="P19" s="202"/>
      <c r="Q19" s="205"/>
      <c r="S19" s="63" t="s">
        <v>115</v>
      </c>
      <c r="T19">
        <v>0</v>
      </c>
    </row>
    <row r="20" spans="1:20" ht="39" customHeight="1" thickTop="1">
      <c r="A20" s="58" t="s">
        <v>61</v>
      </c>
      <c r="B20" s="154" t="str">
        <f>IF(自由の部!L15=0,"",自由の部!L15)</f>
        <v/>
      </c>
      <c r="C20" s="154" t="str">
        <f>IF(自由の部!L16=0,"",自由の部!L16)</f>
        <v/>
      </c>
      <c r="D20" s="154" t="str">
        <f>IF(自由の部!L17=0,"",自由の部!L17)</f>
        <v/>
      </c>
      <c r="E20" s="155" t="str">
        <f>IF(自由の部!L18=0,"",自由の部!L18)</f>
        <v/>
      </c>
      <c r="H20" s="88"/>
      <c r="I20" s="88"/>
      <c r="J20" s="88"/>
      <c r="K20" s="88"/>
      <c r="L20" s="88"/>
      <c r="M20" s="88"/>
      <c r="N20" s="44"/>
      <c r="O20" s="82"/>
      <c r="P20" s="82"/>
      <c r="Q20" s="82"/>
      <c r="S20" t="s">
        <v>132</v>
      </c>
      <c r="T20">
        <v>0.1</v>
      </c>
    </row>
    <row r="21" spans="1:20" ht="20.25" customHeight="1" thickBot="1">
      <c r="A21" s="59"/>
      <c r="B21" s="60" t="s">
        <v>70</v>
      </c>
      <c r="C21" s="60" t="s">
        <v>71</v>
      </c>
      <c r="D21" s="60" t="s">
        <v>72</v>
      </c>
      <c r="E21" s="61" t="s">
        <v>73</v>
      </c>
      <c r="H21" s="269" t="s">
        <v>129</v>
      </c>
      <c r="I21" s="269"/>
      <c r="J21" s="269"/>
      <c r="K21" s="199" t="s">
        <v>146</v>
      </c>
      <c r="L21" s="199"/>
      <c r="M21" s="199"/>
      <c r="N21" s="199"/>
      <c r="O21" s="199"/>
      <c r="P21" s="199"/>
      <c r="Q21" s="199"/>
      <c r="R21" s="199"/>
      <c r="S21" t="s">
        <v>115</v>
      </c>
      <c r="T21">
        <v>0</v>
      </c>
    </row>
    <row r="22" spans="1:20" ht="30" customHeight="1" thickTop="1" thickBot="1">
      <c r="A22" s="54" t="s">
        <v>60</v>
      </c>
      <c r="B22" s="152" t="str">
        <f>IF(規定の部!L19=0,"",規定の部!L19)</f>
        <v/>
      </c>
      <c r="C22" s="152" t="str">
        <f>IF(規定の部!L20=0,"",規定の部!L20)</f>
        <v/>
      </c>
      <c r="D22" s="152" t="str">
        <f>IF(規定の部!L21=0,"",規定の部!L21)</f>
        <v/>
      </c>
      <c r="E22" s="156" t="str">
        <f>IF(規定の部!L22=0,"",規定の部!L22)</f>
        <v/>
      </c>
      <c r="H22" s="214" t="s">
        <v>130</v>
      </c>
      <c r="I22" s="215"/>
      <c r="J22" s="216"/>
      <c r="K22" s="217"/>
      <c r="L22" s="218"/>
      <c r="M22" s="262" t="s">
        <v>122</v>
      </c>
      <c r="N22" s="263"/>
      <c r="O22" s="93" t="s">
        <v>87</v>
      </c>
      <c r="P22" s="103" t="s">
        <v>88</v>
      </c>
      <c r="Q22" s="124" t="s">
        <v>143</v>
      </c>
    </row>
    <row r="23" spans="1:20" ht="30" customHeight="1" thickTop="1">
      <c r="A23" s="58" t="s">
        <v>61</v>
      </c>
      <c r="B23" s="154" t="str">
        <f>IF(自由の部!L19=0,"",自由の部!L19)</f>
        <v/>
      </c>
      <c r="C23" s="154" t="str">
        <f>IF(自由の部!L20=0,"",自由の部!L20)</f>
        <v/>
      </c>
      <c r="D23" s="154" t="str">
        <f>IF(自由の部!L21=0,"",自由の部!L21)</f>
        <v/>
      </c>
      <c r="E23" s="155" t="str">
        <f>IF(自由の部!L22=0,"",自由の部!L22)</f>
        <v/>
      </c>
      <c r="H23" s="270" t="s">
        <v>131</v>
      </c>
      <c r="I23" s="270"/>
      <c r="J23" s="270"/>
      <c r="K23" s="270"/>
      <c r="M23" s="264" t="str">
        <f>Q16</f>
        <v/>
      </c>
      <c r="N23" s="265"/>
      <c r="O23" s="239">
        <v>0.1</v>
      </c>
      <c r="P23" s="206" t="str">
        <f>IF(M23="","",IF(COUNTIF(S20:S21,K22),M23*VLOOKUP(K22,S20:T21,2,FALSE),""))</f>
        <v/>
      </c>
      <c r="Q23" s="241" t="str">
        <f>IF(P23="","",M23-P23)</f>
        <v/>
      </c>
    </row>
    <row r="24" spans="1:20" ht="17.100000000000001" customHeight="1" thickBot="1">
      <c r="A24" s="59"/>
      <c r="B24" s="60" t="s">
        <v>74</v>
      </c>
      <c r="C24" s="60" t="s">
        <v>75</v>
      </c>
      <c r="D24" s="60" t="s">
        <v>76</v>
      </c>
      <c r="E24" s="61" t="s">
        <v>77</v>
      </c>
      <c r="H24" s="271"/>
      <c r="I24" s="271"/>
      <c r="J24" s="271"/>
      <c r="K24" s="271"/>
      <c r="M24" s="266"/>
      <c r="N24" s="267"/>
      <c r="O24" s="240"/>
      <c r="P24" s="207"/>
      <c r="Q24" s="242"/>
    </row>
    <row r="25" spans="1:20" ht="36" customHeight="1" thickTop="1" thickBot="1">
      <c r="A25" s="54" t="s">
        <v>60</v>
      </c>
      <c r="B25" s="152" t="str">
        <f>IF(規定の部!L23=0,"",規定の部!L23)</f>
        <v/>
      </c>
      <c r="C25" s="152" t="str">
        <f>IF(規定の部!L24=0,"",規定の部!L24)</f>
        <v/>
      </c>
      <c r="D25" s="152" t="str">
        <f>IF(規定の部!L25=0,"",規定の部!L25)</f>
        <v/>
      </c>
      <c r="E25" s="156" t="str">
        <f>IF(規定の部!L26=0,"",規定の部!L26)</f>
        <v/>
      </c>
      <c r="H25" s="269" t="s">
        <v>133</v>
      </c>
      <c r="I25" s="269"/>
      <c r="J25" s="283" t="s">
        <v>147</v>
      </c>
      <c r="K25" s="283"/>
      <c r="L25" s="283"/>
      <c r="M25" s="283"/>
      <c r="N25" s="283"/>
      <c r="O25" s="283"/>
      <c r="P25" s="283"/>
      <c r="Q25" s="105"/>
    </row>
    <row r="26" spans="1:20" ht="36" customHeight="1" thickTop="1" thickBot="1">
      <c r="A26" s="58" t="s">
        <v>61</v>
      </c>
      <c r="B26" s="154" t="str">
        <f>IF(自由の部!L23=0,"",自由の部!L23)</f>
        <v/>
      </c>
      <c r="C26" s="154" t="str">
        <f>IF(自由の部!L24=0,"",自由の部!L24)</f>
        <v/>
      </c>
      <c r="D26" s="154" t="str">
        <f>IF(自由の部!L25=0,"",自由の部!L25)</f>
        <v/>
      </c>
      <c r="E26" s="155" t="str">
        <f>IF(自由の部!L26=0,"",自由の部!L26)</f>
        <v/>
      </c>
      <c r="H26" s="214" t="s">
        <v>134</v>
      </c>
      <c r="I26" s="215"/>
      <c r="J26" s="216"/>
      <c r="K26" s="217"/>
      <c r="L26" s="218"/>
      <c r="M26" s="95" t="s">
        <v>135</v>
      </c>
      <c r="N26" s="96" t="s">
        <v>136</v>
      </c>
      <c r="O26" s="212" t="s">
        <v>137</v>
      </c>
      <c r="P26" s="213"/>
      <c r="Q26" s="106"/>
    </row>
    <row r="27" spans="1:20" ht="17.100000000000001" customHeight="1" thickTop="1">
      <c r="A27" s="59"/>
      <c r="B27" s="60" t="s">
        <v>78</v>
      </c>
      <c r="C27" s="60" t="s">
        <v>79</v>
      </c>
      <c r="D27" s="60" t="s">
        <v>80</v>
      </c>
      <c r="E27" s="117" t="s">
        <v>142</v>
      </c>
      <c r="F27" s="118" t="s">
        <v>81</v>
      </c>
      <c r="G27" s="120"/>
      <c r="H27" s="88"/>
      <c r="I27" s="88"/>
      <c r="J27" s="88"/>
      <c r="K27" s="88"/>
      <c r="L27" s="88"/>
      <c r="M27" s="219"/>
      <c r="N27" s="221" t="s">
        <v>138</v>
      </c>
      <c r="O27" s="208" t="str">
        <f>IF(M27="","",M27*30)</f>
        <v/>
      </c>
      <c r="P27" s="209"/>
      <c r="Q27" s="107"/>
    </row>
    <row r="28" spans="1:20" ht="37.5" customHeight="1" thickBot="1">
      <c r="A28" s="54" t="s">
        <v>60</v>
      </c>
      <c r="B28" s="152" t="str">
        <f>IF(規定の部!L27=0,"",規定の部!L27)</f>
        <v/>
      </c>
      <c r="C28" s="152" t="str">
        <f>IF(規定の部!L28=0,"",規定の部!L28)</f>
        <v/>
      </c>
      <c r="D28" s="152" t="str">
        <f>IF(規定の部!L29=0,"",規定の部!L29)</f>
        <v/>
      </c>
      <c r="E28" s="125" t="str">
        <f>IF(SUM(B16:E16,B19:E19,B22:E22,B25:E25,B28:D28)=0,"",SUM(B16:E16,B19:E19,B22:E22,B25:E25,B28:D28))</f>
        <v/>
      </c>
      <c r="F28" s="188" t="str">
        <f>IF(SUM(E28:E29)=0,"",SUM(E28:E29))</f>
        <v/>
      </c>
      <c r="G28" s="121"/>
      <c r="H28" s="88"/>
      <c r="I28" s="88"/>
      <c r="J28" s="88"/>
      <c r="K28" s="88"/>
      <c r="L28" s="88"/>
      <c r="M28" s="220"/>
      <c r="N28" s="222"/>
      <c r="O28" s="210"/>
      <c r="P28" s="211"/>
      <c r="Q28" s="107"/>
    </row>
    <row r="29" spans="1:20" ht="37.5" customHeight="1" thickTop="1" thickBot="1">
      <c r="A29" s="53" t="s">
        <v>61</v>
      </c>
      <c r="B29" s="157" t="str">
        <f>IF(自由の部!L27=0,"",自由の部!L27)</f>
        <v/>
      </c>
      <c r="C29" s="158" t="str">
        <f>IF(自由の部!L28=0,"",自由の部!L28)</f>
        <v/>
      </c>
      <c r="D29" s="158" t="str">
        <f>IF(自由の部!L29=0,"",自由の部!L29)</f>
        <v/>
      </c>
      <c r="E29" s="126" t="str">
        <f>IF(SUM(B17:E17,B20:E20,B26:E26,B29:D29)=0,"",SUM(B17:E17,B20:E20,B26:E26,B29:D29))</f>
        <v/>
      </c>
      <c r="F29" s="189"/>
      <c r="G29" s="121"/>
      <c r="H29" s="272" t="s">
        <v>152</v>
      </c>
      <c r="I29" s="272"/>
      <c r="J29" s="282" t="s">
        <v>153</v>
      </c>
      <c r="K29" s="282"/>
      <c r="L29" s="282"/>
      <c r="M29" s="282"/>
      <c r="N29" s="282"/>
      <c r="O29" s="82"/>
      <c r="P29" s="82"/>
      <c r="Q29" s="82"/>
    </row>
    <row r="30" spans="1:20" ht="14.25" thickTop="1">
      <c r="H30" s="273"/>
      <c r="I30" s="274"/>
      <c r="J30" s="274"/>
      <c r="K30" s="274"/>
      <c r="L30" s="274"/>
      <c r="M30" s="274"/>
      <c r="N30" s="274"/>
      <c r="O30" s="274"/>
      <c r="P30" s="274"/>
      <c r="Q30" s="275"/>
    </row>
    <row r="31" spans="1:20">
      <c r="H31" s="276"/>
      <c r="I31" s="277"/>
      <c r="J31" s="277"/>
      <c r="K31" s="277"/>
      <c r="L31" s="277"/>
      <c r="M31" s="277"/>
      <c r="N31" s="277"/>
      <c r="O31" s="277"/>
      <c r="P31" s="277"/>
      <c r="Q31" s="278"/>
    </row>
    <row r="32" spans="1:20">
      <c r="H32" s="276"/>
      <c r="I32" s="277"/>
      <c r="J32" s="277"/>
      <c r="K32" s="277"/>
      <c r="L32" s="277"/>
      <c r="M32" s="277"/>
      <c r="N32" s="277"/>
      <c r="O32" s="277"/>
      <c r="P32" s="277"/>
      <c r="Q32" s="278"/>
    </row>
    <row r="33" spans="8:17">
      <c r="H33" s="279"/>
      <c r="I33" s="280"/>
      <c r="J33" s="280"/>
      <c r="K33" s="280"/>
      <c r="L33" s="280"/>
      <c r="M33" s="280"/>
      <c r="N33" s="280"/>
      <c r="O33" s="280"/>
      <c r="P33" s="280"/>
      <c r="Q33" s="281"/>
    </row>
  </sheetData>
  <sheetProtection password="EF6F" sheet="1" objects="1" scenarios="1"/>
  <mergeCells count="50">
    <mergeCell ref="H29:I29"/>
    <mergeCell ref="H30:Q33"/>
    <mergeCell ref="J29:N29"/>
    <mergeCell ref="H25:I25"/>
    <mergeCell ref="J25:P25"/>
    <mergeCell ref="A13:A14"/>
    <mergeCell ref="H23:K24"/>
    <mergeCell ref="H22:J22"/>
    <mergeCell ref="K22:L22"/>
    <mergeCell ref="H21:J21"/>
    <mergeCell ref="O23:O24"/>
    <mergeCell ref="Q23:Q24"/>
    <mergeCell ref="H18:J18"/>
    <mergeCell ref="H19:I19"/>
    <mergeCell ref="I1:O2"/>
    <mergeCell ref="H14:I15"/>
    <mergeCell ref="J14:J15"/>
    <mergeCell ref="K14:L15"/>
    <mergeCell ref="M14:M15"/>
    <mergeCell ref="M9:O9"/>
    <mergeCell ref="L4:M4"/>
    <mergeCell ref="M7:P8"/>
    <mergeCell ref="M22:N22"/>
    <mergeCell ref="M23:N24"/>
    <mergeCell ref="A1:F1"/>
    <mergeCell ref="B4:F4"/>
    <mergeCell ref="B5:F5"/>
    <mergeCell ref="B11:F11"/>
    <mergeCell ref="B6:F6"/>
    <mergeCell ref="B7:F7"/>
    <mergeCell ref="B8:F8"/>
    <mergeCell ref="B9:F9"/>
    <mergeCell ref="B10:F10"/>
    <mergeCell ref="A2:H2"/>
    <mergeCell ref="F28:F29"/>
    <mergeCell ref="H6:J6"/>
    <mergeCell ref="H7:J8"/>
    <mergeCell ref="K21:R21"/>
    <mergeCell ref="B13:F14"/>
    <mergeCell ref="P18:P19"/>
    <mergeCell ref="Q16:Q19"/>
    <mergeCell ref="P23:P24"/>
    <mergeCell ref="O27:P28"/>
    <mergeCell ref="O26:P26"/>
    <mergeCell ref="H26:J26"/>
    <mergeCell ref="K26:L26"/>
    <mergeCell ref="M27:M28"/>
    <mergeCell ref="N27:N28"/>
    <mergeCell ref="H16:I16"/>
    <mergeCell ref="H17:I17"/>
  </mergeCells>
  <phoneticPr fontId="7"/>
  <dataValidations count="2">
    <dataValidation type="list" allowBlank="1" showInputMessage="1" showErrorMessage="1" sqref="N16:N17">
      <formula1>$S$16:$S$19</formula1>
    </dataValidation>
    <dataValidation type="list" allowBlank="1" showInputMessage="1" showErrorMessage="1" sqref="K22:L22 K26:L26">
      <formula1>$S$20:$S$21</formula1>
    </dataValidation>
  </dataValidations>
  <pageMargins left="1.18" right="0.7" top="0.56000000000000005" bottom="0.44"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18</vt:i4>
      </vt:variant>
    </vt:vector>
  </HeadingPairs>
  <TitlesOfParts>
    <vt:vector size="23" baseType="lpstr">
      <vt:lpstr>規定の部</vt:lpstr>
      <vt:lpstr>自由の部</vt:lpstr>
      <vt:lpstr>賞割表</vt:lpstr>
      <vt:lpstr>code2</vt:lpstr>
      <vt:lpstr>応募用紙</vt:lpstr>
      <vt:lpstr>_11tuki_1</vt:lpstr>
      <vt:lpstr>_5hi_1</vt:lpstr>
      <vt:lpstr>規定の部!_7kouhitukitei_1</vt:lpstr>
      <vt:lpstr>_7kouhitukitei_1</vt:lpstr>
      <vt:lpstr>_9siharai_1</vt:lpstr>
      <vt:lpstr>dd</vt:lpstr>
      <vt:lpstr>first</vt:lpstr>
      <vt:lpstr>gakunen</vt:lpstr>
      <vt:lpstr>kadai</vt:lpstr>
      <vt:lpstr>last</vt:lpstr>
      <vt:lpstr>mm</vt:lpstr>
      <vt:lpstr>osiharai</vt:lpstr>
      <vt:lpstr>規定の部!Print_Titles</vt:lpstr>
      <vt:lpstr>自由の部!Print_Titles</vt:lpstr>
      <vt:lpstr>second</vt:lpstr>
      <vt:lpstr>sinsa</vt:lpstr>
      <vt:lpstr>syowari</vt:lpstr>
      <vt:lpstr>syowari_last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satota</dc:creator>
  <cp:lastModifiedBy>satota</cp:lastModifiedBy>
  <cp:lastPrinted>2014-06-27T05:12:14Z</cp:lastPrinted>
  <dcterms:created xsi:type="dcterms:W3CDTF">2014-04-23T02:26:09Z</dcterms:created>
  <dcterms:modified xsi:type="dcterms:W3CDTF">2014-07-09T04:37:38Z</dcterms:modified>
</cp:coreProperties>
</file>